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thia\Documents\Kathia Planificación 2012\Mejora regulatoria\"/>
    </mc:Choice>
  </mc:AlternateContent>
  <bookViews>
    <workbookView xWindow="0" yWindow="0" windowWidth="20490" windowHeight="7155"/>
  </bookViews>
  <sheets>
    <sheet name="Informacion del Trámite" sheetId="10" r:id="rId1"/>
    <sheet name="I parte hoja ruta 2016" sheetId="11" r:id="rId2"/>
    <sheet name="hoja ruta continuidad 2016" sheetId="3" r:id="rId3"/>
    <sheet name="hoja ruta Plan 2017" sheetId="13" r:id="rId4"/>
    <sheet name="II Planificad continuidad 2016" sheetId="7" r:id="rId5"/>
    <sheet name="II Planificador Plan 2017" sheetId="12" r:id="rId6"/>
    <sheet name="seguimiento" sheetId="9" r:id="rId7"/>
  </sheets>
  <definedNames>
    <definedName name="ExcesoPorcentajeCompletado" localSheetId="4">('II Planificad continuidad 2016'!A$8=MEDIAN('II Planificad continuidad 2016'!A$8,'II Planificad continuidad 2016'!$H1,'II Planificad continuidad 2016'!$H1+'II Planificad continuidad 2016'!$I1)*('II Planificad continuidad 2016'!$H1&gt;0))*(('II Planificad continuidad 2016'!A$8&lt;(INT('II Planificad continuidad 2016'!$H1+'II Planificad continuidad 2016'!$I1*'II Planificad continuidad 2016'!$J1)))+('II Planificad continuidad 2016'!A$8='II Planificad continuidad 2016'!$H1))*('II Planificad continuidad 2016'!$J1&gt;0)</definedName>
    <definedName name="ExcesoPorcentajeCompletado">(#REF!=MEDIAN(#REF!,#REF!,#REF!+#REF!)*(#REF!&gt;0))*((#REF!&lt;(INT(#REF!+#REF!*#REF!)))+(#REF!=#REF!))*(#REF!&gt;0)</definedName>
    <definedName name="ExcesoReal" localSheetId="4">'II Planificad continuidad 2016'!PeríodoReal*('II Planificad continuidad 2016'!$H1&gt;0)</definedName>
    <definedName name="ExcesoReal">PeríodoReal*(#REF!&gt;0)</definedName>
    <definedName name="período_seleccionado" localSheetId="4">'II Planificad continuidad 2016'!#REF!</definedName>
    <definedName name="período_seleccionado">#REF!</definedName>
    <definedName name="PeríodoEnPlan" localSheetId="4">'II Planificad continuidad 2016'!A$8=MEDIAN('II Planificad continuidad 2016'!A$8,'II Planificad continuidad 2016'!$F1,'II Planificad continuidad 2016'!$F1+'II Planificad continuidad 2016'!$G1-1)</definedName>
    <definedName name="PeríodoEnPlan">#REF!=MEDIAN(#REF!,#REF!,#REF!+#REF!-1)</definedName>
    <definedName name="PeríodoReal" localSheetId="4">'II Planificad continuidad 2016'!A$8=MEDIAN('II Planificad continuidad 2016'!A$8,'II Planificad continuidad 2016'!$H1,'II Planificad continuidad 2016'!$H1+'II Planificad continuidad 2016'!$I1-1)</definedName>
    <definedName name="PeríodoReal">#REF!=MEDIAN(#REF!,#REF!,#REF!+#REF!-1)</definedName>
    <definedName name="Plan" localSheetId="4">'II Planificad continuidad 2016'!PeríodoEnPlan*('II Planificad continuidad 2016'!$F1&gt;0)</definedName>
    <definedName name="Plan">PeríodoEnPlan*(#REF!&gt;0)</definedName>
    <definedName name="PorcentajeCompletado" localSheetId="4">'II Planificad continuidad 2016'!ExcesoPorcentajeCompletado*'II Planificad continuidad 2016'!PeríodoEnPlan</definedName>
    <definedName name="PorcentajeCompletado">ExcesoPorcentajeCompletado*PeríodoEnPlan</definedName>
    <definedName name="Real" localSheetId="4">('II Planificad continuidad 2016'!PeríodoReal*('II Planificad continuidad 2016'!$H1&gt;0))*'II Planificad continuidad 2016'!PeríodoEnPlan</definedName>
    <definedName name="Real">(PeríodoReal*(#REF!&gt;0))*PeríodoEnPlan</definedName>
  </definedNames>
  <calcPr calcId="152511"/>
</workbook>
</file>

<file path=xl/calcChain.xml><?xml version="1.0" encoding="utf-8"?>
<calcChain xmlns="http://schemas.openxmlformats.org/spreadsheetml/2006/main">
  <c r="E9" i="9" l="1"/>
  <c r="E8" i="9"/>
  <c r="G9" i="12"/>
  <c r="F10" i="12"/>
  <c r="D18" i="13" l="1"/>
  <c r="C18" i="13"/>
  <c r="B18" i="13"/>
  <c r="D29" i="3"/>
  <c r="C29" i="3"/>
  <c r="B29" i="3"/>
  <c r="B28" i="3"/>
  <c r="D28" i="3"/>
  <c r="C28" i="3"/>
  <c r="G8" i="12"/>
  <c r="D35" i="11"/>
  <c r="D34" i="11"/>
  <c r="D33" i="11"/>
  <c r="D32" i="11"/>
  <c r="D31" i="11"/>
  <c r="D30" i="11"/>
  <c r="D29" i="11"/>
  <c r="D28" i="11"/>
  <c r="E18" i="13" l="1"/>
  <c r="D32" i="3" l="1"/>
  <c r="E3" i="9" s="1"/>
  <c r="D31" i="3"/>
  <c r="D30" i="3"/>
  <c r="C32" i="3"/>
  <c r="C31" i="3"/>
  <c r="C30" i="3"/>
  <c r="B32" i="3"/>
  <c r="B31" i="3"/>
  <c r="B30" i="3"/>
  <c r="F11" i="7"/>
  <c r="G8" i="7"/>
  <c r="C3" i="9" l="1"/>
  <c r="E29" i="3" l="1"/>
  <c r="E30" i="3"/>
  <c r="E31" i="3"/>
  <c r="E32" i="3"/>
  <c r="E28" i="3"/>
  <c r="F12" i="7" l="1"/>
  <c r="F10" i="7" l="1"/>
  <c r="F13" i="7" l="1"/>
</calcChain>
</file>

<file path=xl/sharedStrings.xml><?xml version="1.0" encoding="utf-8"?>
<sst xmlns="http://schemas.openxmlformats.org/spreadsheetml/2006/main" count="148" uniqueCount="110">
  <si>
    <t>HOJA DE RUTA</t>
  </si>
  <si>
    <t xml:space="preserve">IMPACTO: </t>
  </si>
  <si>
    <t xml:space="preserve">PLAZO DE IMPLEMENTACION: </t>
  </si>
  <si>
    <t>Responsable</t>
  </si>
  <si>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</si>
  <si>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</si>
  <si>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</si>
  <si>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</si>
  <si>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</si>
  <si>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</si>
  <si>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</si>
  <si>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</si>
  <si>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</si>
  <si>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</si>
  <si>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</si>
  <si>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</si>
  <si>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</si>
  <si>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</si>
  <si>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</si>
  <si>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</si>
  <si>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</si>
  <si>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</si>
  <si>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</si>
  <si>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</si>
  <si>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</si>
  <si>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</si>
  <si>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</si>
  <si>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</si>
  <si>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</si>
  <si>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</si>
  <si>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</si>
  <si>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</si>
  <si>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</si>
  <si>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</si>
  <si>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</si>
  <si>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</si>
  <si>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</si>
  <si>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</si>
  <si>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</si>
  <si>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</si>
  <si>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</si>
  <si>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</si>
  <si>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</si>
  <si>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</si>
  <si>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</si>
  <si>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</si>
  <si>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</si>
  <si>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</si>
  <si>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 xml:space="preserve">INDIQUE CAULES LAS ALERTAS: </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</si>
  <si>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</si>
  <si>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</si>
  <si>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</si>
  <si>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</si>
  <si>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</si>
  <si>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</si>
  <si>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</si>
  <si>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No aplica</t>
  </si>
  <si>
    <r>
      <rPr>
        <b/>
        <sz val="10"/>
        <rFont val="Arial"/>
        <family val="2"/>
      </rPr>
      <t>EQUIPO QUE ACOMPAÑA/PARTICIPA:</t>
    </r>
    <r>
      <rPr>
        <sz val="10"/>
        <rFont val="Arial"/>
        <family val="2"/>
      </rPr>
      <t xml:space="preserve"> Contraloría de Servicios, Dirección Jurídica, Gerencia.</t>
    </r>
  </si>
  <si>
    <r>
      <t xml:space="preserve">FUENTE: </t>
    </r>
    <r>
      <rPr>
        <sz val="10"/>
        <rFont val="Arial"/>
        <family val="2"/>
      </rPr>
      <t>Mejora identificada por la unidades de Investigación y Gestión Hídrica y por la Dirección de Investigación y Gestión Hídrica.</t>
    </r>
  </si>
  <si>
    <t>30 días hábiles siguientes a la solicitud.</t>
  </si>
  <si>
    <t xml:space="preserve">Obtención de permiso de perforación del subsuelo para la exploración y aprovechamiento de aguas subterráneas ante la Dirección de Agua del Ministerio de Ambiente, Energía y Telecomunicaciones (MINAET) </t>
  </si>
  <si>
    <t>Decreto Ejecutivo Nº 35884-MINAET del 07/03/2010. Publicado en La Gaceta N° 88 – 07 de mayo 2010. Sobre Reglamento de Perforación del Subsuelo para la Exploración y Aprovechamiento de Aguas Subterráneas
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</si>
  <si>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54,000. 00 colones para el SENARA</t>
  </si>
  <si>
    <t>Formulario prediseñado por la  Dirección de Aguas del MINAET para la solicitud de permiso de perforación del subsuelo para la exploración y aprovechamiento de aguas subterráneas.</t>
  </si>
  <si>
    <t>Gerencia - Junta Directiva</t>
  </si>
  <si>
    <t xml:space="preserve">El propietario registral del inmueble donde se pretende aprovechar el agua debe  entregar a la Dirección de Aguas del MINAET la solicitud  con el formulario diseñado por este ministerio para tal efecto, debidamente  lleno  y adjuntar los requisitos que indica el artículo 15 del Reglamento de Perforación del Subsuelo para la Exploración y Aprovechamiento de Aguas Subterráneas.
Pago de la tarifa en tesorería o cuenta 100-01-000-218434-9 BNCR SENARA Tarifas ASUB la suma de 54,000.00 colones.
En el caso de que la información hidrogeológica,
geológica o hidrometeorológica disponible en las bases de datos y expedientes de SENARA no resultara suficiente para emitir criterio el usuario debe atender lo dispuesto en el artículo 9 del Reglamento para Regular la Prestación de Servicios en Materia de Aguas Subterráneas del Senara. 
</t>
  </si>
  <si>
    <r>
      <rPr>
        <b/>
        <sz val="10"/>
        <rFont val="Arial"/>
        <family val="2"/>
      </rPr>
      <t>REQUERIMIENTO EN RECURSOS:</t>
    </r>
    <r>
      <rPr>
        <sz val="10"/>
        <rFont val="Arial"/>
        <family val="2"/>
      </rPr>
      <t xml:space="preserve"> equipo humano para hacer la revisión, registros de atención de pozos, siendo la fuente recursos propios contenidos en el presupuesto ordinario de la institución.</t>
    </r>
  </si>
  <si>
    <r>
      <t xml:space="preserve">Notas: </t>
    </r>
    <r>
      <rPr>
        <sz val="11"/>
        <color rgb="FF000000"/>
        <rFont val="Arial"/>
        <family val="2"/>
      </rPr>
      <t>Conforme al Reglamento de Perforación del Subsuelo para la Exploración y Aprovechamiento de Aguas Subterráneas el trámite  que realiza Senara se refiere al permiso de perforación del subsuelo para la exploración y aprovechamiento de aguas subterráneas para emitir un criterio técnico apartir de la información que la Dirección de Aguas del Ministerio de Ambiente, Energía y Telecomunicaciones (MINAET) remite al Senara. 
Conforme al artículo 17 del Reglamento de Perforación del Subsuelo para la Exploración y Aprovechamiento de Aguas Subterráneas el Senara emite criterio sobre la viabilidad técnica de la perforación y el diseño constructivo del pozo, la cual deberá venir debidamente motivada y sustentada en la técnica y la ciencia.</t>
    </r>
  </si>
  <si>
    <t>Trámite  del permiso de perforación de pozos</t>
  </si>
  <si>
    <r>
      <t xml:space="preserve">TRÁMITE O SERVICIO: </t>
    </r>
    <r>
      <rPr>
        <sz val="10"/>
        <rFont val="Arial"/>
        <family val="2"/>
      </rPr>
      <t>Trámite  del permiso de perforación de pozos</t>
    </r>
  </si>
  <si>
    <t>Jefaturas de la DIGH y Dirección</t>
  </si>
  <si>
    <r>
      <rPr>
        <b/>
        <sz val="10"/>
        <rFont val="Arial"/>
        <family val="2"/>
      </rPr>
      <t xml:space="preserve">LIDER: </t>
    </r>
    <r>
      <rPr>
        <sz val="10"/>
        <rFont val="Arial"/>
        <family val="2"/>
      </rPr>
      <t>Carlos Zúñiga Naranjo. Oficial de Simplicación de Trámites,  Sub Gerente. Director de Investigación y Gestión Hídrica, Geóloga Clara Agudelo y Geólogo Roberto Ramírez. Dirección de Investigación y Gestión Hídrica del Senara.</t>
    </r>
  </si>
  <si>
    <t xml:space="preserve"> Carlos Zúñiga Naranjo. Oficial de Simplicación de Trámites,  Sub Gerente. Director de Investigación y Gestión Hídrica, Geóloga Clara Agudelo y Geólogo Roberto Ramírez. Dirección de Investigación y Gestión Hídrica del Senara.</t>
  </si>
  <si>
    <t xml:space="preserve">INDIQUE LAS LIMITACIONES: 
INDIQUE LAS ACCIONES DE MEJORA: </t>
  </si>
  <si>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a la institución.  Disponibilidad y fortalecimiento de los recursos de la Dirección para brindar el servicio con oportunidad.</t>
  </si>
  <si>
    <r>
      <rPr>
        <b/>
        <sz val="10"/>
        <color rgb="FF808080"/>
        <rFont val="Calibri"/>
        <family val="2"/>
      </rPr>
      <t>ACTIVIDAD</t>
    </r>
  </si>
  <si>
    <r>
      <t xml:space="preserve">En el Cierre del Plan  2015 se  reportó la  obtención de la aprobación de la perforación exploratoria.  En el Cierre del Plan 2016 se indica que se logra la aplicación de acciones de mejora para la atención de expedientes, tales como: ajuste en el horario de atención al usuario para consultas del trámite, aplicación de  perforación exploratoria en casos que exista poca información para el análisis de la  solicitud, comunicación de oficios de requerimiento de información adicional que se remite de forma directa al interesado con copia al MINAE, estas reformas se evidencian en  DIGH-43-16 y DIGH-87-16.  Por lo que al cierre del año 2016 se indica un avance del 50%, por cuanto no se ha concluido con la revisión, ajuste y aprobación de un nuevo procedimiento de pozos aprobado por la Gerencia que considere todos los ajustes propuestos. Para brindar continuidad en </t>
    </r>
    <r>
      <rPr>
        <b/>
        <sz val="10"/>
        <rFont val="Arial"/>
        <family val="2"/>
      </rPr>
      <t>el Plan 2017 s</t>
    </r>
    <r>
      <rPr>
        <sz val="10"/>
        <rFont val="Arial"/>
        <family val="2"/>
      </rPr>
      <t>e programa efectuar las siguientes actividades: 
1. Efectuar la revisión y ajuste del procedimiento de trámite de pozos actual para que se incluya y documente las acciones antes descritas autorizadas por la DIGH en el año 2016.   
2.Solicitar a la Gerencia su aprobación.
3 Una vez aprobado el cambio en el procedimiento informar e instruir  al personal  por medios digitales y/o físicos para brindar continuidad a las acciones.
4. Publicar el procedimiento ajustado  en el Sitio Web del Senara y dar a conocer el cambio del procedimiento a los usuarios por medios físcos o digitales.
5. Efectuar acciones de seguimento sobre la implementación de las acciones por parte del personal y de los usuarios.  
6. Transcurrido un periodo de aplicación de las acciones  la Dirección DIGH,Jafaturas y personal revisan y efectúan seguimiento, de forma conjunta,  al nivel de aplicación de las nuevas medidas  y  su efecto en el servicio al usuario, para identificar posibles nuevos ajustes al mismo.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</si>
  <si>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l Ministerio de Hacienda, siendo estea solicitud denegada por lo que se tomó la decisión de realizar una actualización de tarifas cobradas por los servicios y de esta forma garantizar el financiemiento de las nuevas plazas.                                                                                                                                                                                                                                                                                                              </t>
    </r>
    <r>
      <rPr>
        <sz val="10"/>
        <color rgb="FFFF0000"/>
        <rFont val="Arial"/>
        <family val="2"/>
      </rPr>
      <t xml:space="preserve">                                                                                                                                                                                                                    </t>
    </r>
    <r>
      <rPr>
        <sz val="10"/>
        <rFont val="Arial"/>
        <family val="2"/>
      </rPr>
      <t xml:space="preserve">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</si>
  <si>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Plan 2016 se programó como actividad: enviar revisión de metodologia para radio de protección. En el Informe de Cierre del año 2016 se indica: "Se concluyo la modificación de la Metodologia para radio de proteccion, trabajo realizado en el marco de la Comisión Técnica Interinstitucional (CTI), no fue publicado por la CTI. pendiente de solicitud a la Dirección de la DIGH su visto bueno para su aplicación". ( un avance del 90% con evidencia de oficios DIGH-43-16, DIGH-87-16, DIGH-154-16.). </t>
    </r>
    <r>
      <rPr>
        <b/>
        <sz val="10"/>
        <rFont val="Arial"/>
        <family val="2"/>
      </rPr>
      <t xml:space="preserve"> En el Plan 2017</t>
    </r>
    <r>
      <rPr>
        <sz val="10"/>
        <rFont val="Arial"/>
        <family val="2"/>
      </rPr>
      <t xml:space="preserve"> se programa continuar y finalizar  esta actividad por medio de las siguientes acciones:  efectuar la gestión necesaria para obtener el visto bueno del Director de la DIGH a la  modificación de la  Metodologia para radio de protección y efectuar el ajuste en el procedimiento actual en el punto en el que se hace referencia a la metodología, para lo cual se requiere aplicar las siguientes acciones: obtener la aprobación de la Gerencia al procedimiento, efectuar su publicación,  informar y dar a conocer el cambio en la metodología a los usuarios,  propiciar la aplicación de la metodología por parte del personal y del usuario,  atender consultas sobre el cambio en la metodología, efectuar revisión y seguimiento a la aplicación de la nueva metodología, elaborar propuestas de posibles nuevos requerimientos de ajuste a la metodología.</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</si>
  <si>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</si>
  <si>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</si>
  <si>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t>Director. Dirección de Investigación y Gestión Hídrica.
Geóloga Clara Agudelo Arango. Jefa de la Unidad de Gestión Hídrica, Roberto Ramírez Jefe Unidad de Investigación</t>
  </si>
  <si>
    <t>lagudelo@senara.go.cr; rramirez@senara.go.cr</t>
  </si>
  <si>
    <t>22579733 extensiones 200 recepción, 350 Director, 121 con Clara Agudelo, Roberto Ramírez ext 532</t>
  </si>
  <si>
    <r>
      <t xml:space="preserve">PRÓXIMOS PASOS: </t>
    </r>
    <r>
      <rPr>
        <sz val="10"/>
        <rFont val="Arial"/>
        <family val="2"/>
      </rPr>
      <t>Presentación a la Gerencia de la propuesta de mejora, Seguimiento de las acciones descritas en el Plan</t>
    </r>
  </si>
  <si>
    <t>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En ese sentido la meta es: 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Los indicadores son: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permiso de perforación de pozos.
El indicador es: Cantidad de acciones para la implementación y aplicación de la nueva tarifa realizadas.</t>
  </si>
  <si>
    <t>Con rezago en lo programado (   )</t>
  </si>
  <si>
    <t>10 de marzo 2017</t>
  </si>
  <si>
    <r>
      <t xml:space="preserve">DESCRIPCIÓN DE LA REFORMA: </t>
    </r>
    <r>
      <rPr>
        <sz val="10"/>
        <rFont val="Arial"/>
        <family val="2"/>
      </rPr>
      <t>La reforma consiste en realizar dos aspectos diferentes: 
1. Revisar el proceso interno para emitir el criterio técnico sobre las solicitudes de permiso de perforación de pozos en los aspectos de:
1. Acciones que se realizan para efectuar  contacto directo con el usuario, comunicación e información.
2. Mejorar el sistema de control de los trámites
3. Revisar y/o modificar la metodologia para el radio de proteccion de pozos.  En ese sentido la meta es: mejorar los mecanismos de comunicación y de contacto directo con el usuario, mejorar el sistema de control del trámite y mejorar u ajustar la metodología para el radio de protección de pozos.  El indicador es procentaje de avance en la aplicación de mejoras a la comunicación y contacto directo con el usuario, procentaje de avance en la aplicación de mejoras al sistema de de control de los trámite y porcentaje de avance en la aplicación de ajuste a la metodología para el radio de protección de pozos.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Presentar un estudio y propuesta final integral a la Gerencia y Junta Directiva sobre el requerimiento en el corto y mediano plazo de recursos  humanos, financieros y tecnológicos para la atención oportuna al usuario que facilite su aprobación y posterior gestión.  El indicador es: estudio y propuesta final integral sobre el requerimiento de recursos  humanos, financieros y tecnológicos para la emisión de criterios técnicos sobre permisos de perforación de pozos presentado para su aprobación.</t>
    </r>
  </si>
  <si>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para la toma de desiciones sobre recurso hídrico y emisión de respuesta.  Disponibilidad y fortalecimiento de los recursos de la Dirección para brindar el servicio con oportunidad.</t>
  </si>
  <si>
    <t>DIGH</t>
  </si>
  <si>
    <t xml:space="preserve">Gerencia </t>
  </si>
  <si>
    <t xml:space="preserve">DIGH   </t>
  </si>
  <si>
    <t>DIGH   - Recursos Humanos</t>
  </si>
  <si>
    <t>Gerencia - DIGH</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</si>
  <si>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</si>
  <si>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t>PRÓXIMOS PASOS:Presentación a la Gerencia de la propuesta de mejora</t>
  </si>
  <si>
    <t>En el año 2017 se programa la revisión y ajuste del procedimiento de trámite de pozos en los siguientes aspectos:
Efectuar ajuste al procedimiento en el punto sobre ingreso de expedientes de solicitudes de la ventanilla única del Minae, que implica: 
1.  Revisar y modificar la redacción del procedimiento actual sobre revisión de la documentación que ingresa al Senara  proveniente de ventanilla única del Minae, definición y clasificación de los tipo de solicitudes que ingresan y el tratamiento que se aplicará a cada tipo, así como las acciones para avisar al usuario sobre contenido de la solicitud y gestión del trámite.
2. Obtener la aprobación y visto bueno de la Dirección a la propuesta.
3. Dirección DIGH somente a aprobación de la Gerencia los cambios propuestos.
4. Gerencia emite aprobación del cambio al procedimiento.
5. Dirección DIGH divulga y comunica al personal de la institución el cambio en el procedimiento.
6. Dirección DIGH y Jafaturas comunican e instruyen a su personal sobre el uso y aplicación de las reformas aprobadas.
7. Dirección DIGH y Jafaturas publican e informan al usuario sobre el cambio en el procedimiento y publican la reforma en el sitio Web de Senara.
8. Personal de la DIGH implementa y aplica las nuevas acciones.
 9. Dirección DIGH y Jafaturas efectuan revisión y seguimiento de la aplicación de las acciones ajustadas por parte del personal y del nivel de uso y conocimiento de las medidas por parte del usuario.
10.  Dirección DIGH, Jafaturas y personal revisan y efectúan seguimiento, de forma conjunta,  al nivel de aplicación de las nuevas medidas, y sobre su efecto en el servicio al usuario, una vez transcurrido un periodo de aplicación de la reforma, para identificar posibles nuevos ajustes al mismo.</t>
  </si>
  <si>
    <r>
      <rPr>
        <sz val="10"/>
        <rFont val="Arial"/>
        <family val="2"/>
      </rPr>
      <t xml:space="preserve">DESCRIPCIÓN DE LA REFORMA: La reforma consiste en 
Efectuar ajuste al procedimiento en el punto sobre ingreso de expedientes de solicitudes de la ventanilla única del Minae.
</t>
    </r>
    <r>
      <rPr>
        <b/>
        <sz val="10"/>
        <rFont val="Arial"/>
        <family val="2"/>
      </rPr>
      <t xml:space="preserve">En ese sentido la meta es: </t>
    </r>
    <r>
      <rPr>
        <sz val="10"/>
        <rFont val="Arial"/>
        <family val="2"/>
      </rPr>
      <t xml:space="preserve">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t>
    </r>
    <r>
      <rPr>
        <b/>
        <sz val="10"/>
        <rFont val="Arial"/>
        <family val="2"/>
      </rPr>
      <t>Los indicadores son</t>
    </r>
    <r>
      <rPr>
        <sz val="10"/>
        <rFont val="Arial"/>
        <family val="2"/>
      </rPr>
      <t xml:space="preserve">: porcentaje de avance en la aplicación de mejoras al procedimiento de trámite de permisos de pozos y número de días empleados en la  revisión y atención de las solicitudes que ingresan por medio ventanilla única del MINAE
</t>
    </r>
    <r>
      <rPr>
        <sz val="10"/>
        <rFont val="Arial"/>
        <family val="2"/>
      </rPr>
      <t xml:space="preserve">
</t>
    </r>
  </si>
  <si>
    <r>
      <rPr>
        <sz val="10"/>
        <rFont val="Arial"/>
        <family val="2"/>
      </rPr>
      <t xml:space="preserve">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t>
    </r>
    <r>
      <rPr>
        <b/>
        <sz val="10"/>
        <rFont val="Arial"/>
        <family val="2"/>
      </rPr>
      <t xml:space="preserve">En ese sentido la meta es: </t>
    </r>
    <r>
      <rPr>
        <sz val="10"/>
        <rFont val="Arial"/>
        <family val="2"/>
      </rPr>
      <t>Implementar los</t>
    </r>
    <r>
      <rPr>
        <b/>
        <sz val="10"/>
        <rFont val="Arial"/>
        <family val="2"/>
      </rPr>
      <t xml:space="preserve"> </t>
    </r>
    <r>
      <rPr>
        <sz val="10"/>
        <rFont val="Arial"/>
        <family val="2"/>
      </rPr>
      <t xml:space="preserve">mecanismos de aviso y de contacto directo con el usuario, así como un ajuste de la metodología para el radio de protección de pozos, que permita una mejora en los tiempos de respuesta al usuario.
</t>
    </r>
    <r>
      <rPr>
        <b/>
        <sz val="10"/>
        <rFont val="Arial"/>
        <family val="2"/>
      </rPr>
      <t>Los indicadores son</t>
    </r>
    <r>
      <rPr>
        <sz val="10"/>
        <rFont val="Arial"/>
        <family val="2"/>
      </rPr>
      <t xml:space="preserve">: porcentaje de avance en la aplicación de mejoras al procedimiento de trámite de permisos de pozos.
2. La segunda mejora consiste en lograr la identificación, desarrollo, adquisición  e implementación de un sistema automatizado de control y seguimiento  de expedientes de solicitudes que ingresan al Senara
</t>
    </r>
    <r>
      <rPr>
        <b/>
        <sz val="10"/>
        <rFont val="Arial"/>
        <family val="2"/>
      </rPr>
      <t>En ese sentido la meta es</t>
    </r>
    <r>
      <rPr>
        <sz val="10"/>
        <rFont val="Arial"/>
        <family val="2"/>
      </rPr>
      <t xml:space="preserve">: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t>
    </r>
    <r>
      <rPr>
        <b/>
        <sz val="10"/>
        <rFont val="Arial"/>
        <family val="2"/>
      </rPr>
      <t>El indicador es:</t>
    </r>
    <r>
      <rPr>
        <sz val="10"/>
        <rFont val="Arial"/>
        <family val="2"/>
      </rPr>
      <t xml:space="preserve">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t>
    </r>
    <r>
      <rPr>
        <b/>
        <sz val="10"/>
        <rFont val="Arial"/>
        <family val="2"/>
      </rPr>
      <t>La meta es</t>
    </r>
    <r>
      <rPr>
        <sz val="10"/>
        <rFont val="Arial"/>
        <family val="2"/>
      </rPr>
      <t xml:space="preserve">: Lograr la implementación y aplicación de nueva tarifa por el servicio de permiso de perforación de pozos.
</t>
    </r>
    <r>
      <rPr>
        <b/>
        <sz val="10"/>
        <rFont val="Arial"/>
        <family val="2"/>
      </rPr>
      <t>El indicador es</t>
    </r>
    <r>
      <rPr>
        <sz val="10"/>
        <rFont val="Arial"/>
        <family val="2"/>
      </rPr>
      <t xml:space="preserve">: Cantidad de acciones para la implementación y aplicación de la nueva tarifa realizadas.
</t>
    </r>
  </si>
  <si>
    <t xml:space="preserve">Usuarios mejor informados y con mayor comunicación con la institución.  Mayor agilidad en la elaboración y presentación de información por parte del usuario a la institución.  Reducción en el tiempo de revisión y análisis de la información para dar respuesta al trámite. Reducción en la cantidad de expedientes con información incompleta o falta de requisitos que ingresan  al Senara para su trámite,  Ventanilla única del MINAE deberá notificar al usuario y devolver la solicitud. </t>
  </si>
  <si>
    <t xml:space="preserve">     ☐   INCLUSION DE NUEVAS ACTIVIDADES
     ☐   CAMBIO DE FECHAS EN LAS ACTIVIDADES
     ☐   ELIMINACION DE ACTIVIDADADES 
     x   OTROS (ESPECIFIQUE): Se ajusta el Planificador separando las propuestas de mejora que son continuidad del Plan 2016 y se incluye  una nueva mejora como Plan 2017, se separan las hojas de ruta incorporando la del periodo 2016 y la hoja de ruta 2017 se divide en dos parte: una hoja de ruta como continuidad Plan 2016 y una hoja de ruta de Plan 2017.</t>
  </si>
  <si>
    <t xml:space="preserve">☐ SI          ☐x NO      </t>
  </si>
  <si>
    <r>
      <t xml:space="preserve"> SI          </t>
    </r>
    <r>
      <rPr>
        <sz val="11"/>
        <color theme="1"/>
        <rFont val="Menlo Bold"/>
      </rPr>
      <t>☐x</t>
    </r>
    <r>
      <rPr>
        <sz val="11"/>
        <color theme="1"/>
        <rFont val="Calibri"/>
        <family val="2"/>
      </rPr>
      <t xml:space="preserve"> NO</t>
    </r>
  </si>
  <si>
    <t>Tarifa aprobada</t>
  </si>
  <si>
    <t>Se inició el análisis de los procedimientos</t>
  </si>
  <si>
    <t>PORCENTAJE DE AVANCE: continuidad 2016</t>
  </si>
  <si>
    <t>PORCENTAJE DE AVANCE: Plan 2017</t>
  </si>
  <si>
    <t>De acuerdo con lo programado (   x )</t>
  </si>
  <si>
    <t>En la primer mejora propuesta se avanza con la aprobación por parte de Junta Directiva del estudio de actualización de los precios por servicios cobrados por el SENARA, (tarifa) con este documento se está trabajando en la elaboración de información  necesaria para atender y continuar con el desarrollo de las accciones siguientes descritas en el planificador.  En el caso del Plan 2017  se inicia el análisis de los procedimientos actuales.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</si>
</sst>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4"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9"/>
      <name val="Arial"/>
      <family val="2"/>
    </font>
    <font>
      <sz val="10"/>
      <name val="Calibri"/>
      <family val="2"/>
    </font>
    <font>
      <sz val="8"/>
      <color rgb="FF000000"/>
      <name val="Arial"/>
      <family val="2"/>
    </font>
    <font>
      <sz val="11"/>
      <color theme="1"/>
      <name val="Calibri"/>
      <family val="2"/>
    </font>
    <font>
      <sz val="11"/>
      <color theme="1"/>
      <name val="Menlo Bold"/>
    </font>
    <font>
      <b/>
      <sz val="10"/>
      <name val="Arial"/>
      <family val="2"/>
    </font>
    <font>
      <b/>
      <sz val="9.5"/>
      <color theme="5" tint="-0.249977111117893"/>
      <name val="Calibri"/>
      <family val="2"/>
    </font>
    <font>
      <b/>
      <sz val="10"/>
      <color rgb="FF808080"/>
      <name val="Calibri"/>
      <family val="2"/>
      <scheme val="minor"/>
    </font>
    <font>
      <b/>
      <sz val="10"/>
      <color rgb="FF808080"/>
      <name val="Calibri"/>
      <family val="2"/>
    </font>
    <font>
      <b/>
      <sz val="10"/>
      <color theme="1" tint="0.499984740745262"/>
      <name val="Calibri"/>
      <family val="2"/>
      <scheme val="minor"/>
    </font>
    <font>
      <sz val="10"/>
      <color rgb="FFFF0000"/>
      <name val="Arial"/>
      <family val="2"/>
    </font>
    <font>
      <b/>
      <sz val="10"/>
      <color theme="1" tint="0.24994659260841701"/>
      <name val="Cambria"/>
      <family val="2"/>
      <scheme val="major"/>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2">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cellStyleXfs>
  <cellXfs count="162">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 fontId="33"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 fillId="7" borderId="16" xfId="0" applyFont="1" applyFill="1" applyBorder="1" applyAlignment="1">
      <alignment horizontal="justify" vertical="center" wrapText="1"/>
    </xf>
    <xf numFmtId="0" fontId="35"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0" fontId="1" fillId="0" borderId="16" xfId="0" applyFont="1" applyBorder="1" applyAlignment="1">
      <alignment vertical="center" wrapText="1"/>
    </xf>
    <xf numFmtId="165" fontId="32" fillId="0" borderId="16" xfId="0" applyNumberFormat="1" applyFont="1" applyBorder="1" applyAlignment="1">
      <alignment horizontal="center" vertical="center" wrapText="1"/>
    </xf>
    <xf numFmtId="0" fontId="32" fillId="0" borderId="16" xfId="0" applyFont="1" applyBorder="1" applyAlignment="1">
      <alignment horizontal="justify" vertical="top" wrapText="1"/>
    </xf>
    <xf numFmtId="0" fontId="38" fillId="0" borderId="0" xfId="8" applyFont="1" applyAlignment="1" applyProtection="1">
      <alignment horizontal="center" vertical="center" wrapText="1"/>
      <protection locked="0"/>
    </xf>
    <xf numFmtId="9" fontId="1" fillId="0" borderId="16" xfId="0" applyNumberFormat="1" applyFont="1" applyFill="1" applyBorder="1" applyAlignment="1" applyProtection="1">
      <alignment horizontal="center" vertical="center" wrapText="1"/>
      <protection locked="0"/>
    </xf>
    <xf numFmtId="9" fontId="34" fillId="0" borderId="16" xfId="0" applyNumberFormat="1" applyFont="1" applyFill="1" applyBorder="1" applyAlignment="1">
      <alignment horizontal="center" vertical="center" wrapText="1"/>
    </xf>
    <xf numFmtId="0" fontId="23" fillId="0" borderId="20" xfId="11" applyFont="1" applyFill="1" applyBorder="1" applyAlignment="1">
      <alignment vertical="center" wrapText="1"/>
    </xf>
    <xf numFmtId="0" fontId="39" fillId="0" borderId="0" xfId="8" applyFont="1" applyAlignment="1" applyProtection="1">
      <alignment horizontal="justify" vertical="top"/>
      <protection locked="0"/>
    </xf>
    <xf numFmtId="3" fontId="41" fillId="0" borderId="0" xfId="9" applyFont="1" applyBorder="1" applyAlignment="1" applyProtection="1">
      <alignment horizontal="justify" vertical="top"/>
      <protection locked="0"/>
    </xf>
    <xf numFmtId="0" fontId="1" fillId="0" borderId="16" xfId="0" applyFont="1" applyBorder="1" applyAlignment="1">
      <alignment horizontal="justify" vertical="top" wrapText="1"/>
    </xf>
    <xf numFmtId="0" fontId="1" fillId="0" borderId="0" xfId="0" applyFont="1"/>
    <xf numFmtId="0" fontId="43" fillId="0" borderId="0" xfId="6" applyFont="1" applyAlignment="1" applyProtection="1">
      <alignment horizontal="justify" vertical="top"/>
      <protection locked="0"/>
    </xf>
    <xf numFmtId="0" fontId="1" fillId="2" borderId="0" xfId="0" applyFont="1" applyFill="1" applyBorder="1" applyAlignment="1">
      <alignment horizontal="center" wrapText="1"/>
    </xf>
    <xf numFmtId="0" fontId="37" fillId="2" borderId="16" xfId="1" applyFont="1" applyFill="1" applyBorder="1" applyAlignment="1">
      <alignment horizontal="center" vertical="top" wrapText="1"/>
    </xf>
    <xf numFmtId="165" fontId="32" fillId="0" borderId="16" xfId="0" applyNumberFormat="1" applyFont="1" applyFill="1" applyBorder="1" applyAlignment="1">
      <alignment horizontal="center" vertical="center" wrapText="1"/>
    </xf>
    <xf numFmtId="14" fontId="32" fillId="0" borderId="16" xfId="0" applyNumberFormat="1" applyFont="1" applyBorder="1" applyAlignment="1">
      <alignment horizontal="center" vertical="center" wrapText="1"/>
    </xf>
    <xf numFmtId="0" fontId="29" fillId="0" borderId="30" xfId="0" applyFont="1" applyFill="1" applyBorder="1" applyAlignment="1">
      <alignment vertical="center" wrapText="1"/>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0" borderId="27" xfId="0" applyFont="1" applyFill="1" applyBorder="1" applyAlignment="1">
      <alignment horizontal="justify" vertical="top" wrapText="1"/>
    </xf>
    <xf numFmtId="0" fontId="28" fillId="0" borderId="28" xfId="0" applyFont="1" applyFill="1" applyBorder="1" applyAlignment="1">
      <alignment horizontal="justify"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7" fillId="2" borderId="3" xfId="0" applyFont="1" applyFill="1" applyBorder="1" applyAlignment="1">
      <alignment horizontal="left" vertical="top" wrapText="1"/>
    </xf>
    <xf numFmtId="0" fontId="37"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16" xfId="0" applyFont="1" applyFill="1" applyBorder="1" applyAlignment="1">
      <alignment horizontal="justify" vertical="top"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6" xfId="6" applyFont="1" applyBorder="1" applyAlignment="1" applyProtection="1">
      <alignment horizontal="left" vertical="top" wrapText="1"/>
      <protection locked="0"/>
    </xf>
    <xf numFmtId="0" fontId="20" fillId="0" borderId="0" xfId="6" applyFont="1" applyBorder="1" applyAlignment="1" applyProtection="1">
      <alignment horizontal="left" vertical="top"/>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0" borderId="19" xfId="0" applyFont="1" applyBorder="1" applyAlignment="1">
      <alignment vertical="center"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5" xfId="0" applyFont="1" applyFill="1" applyBorder="1" applyAlignment="1">
      <alignment horizontal="left" vertical="top" wrapText="1"/>
    </xf>
    <xf numFmtId="0" fontId="1" fillId="9" borderId="8" xfId="0" applyFont="1" applyFill="1" applyBorder="1" applyAlignment="1">
      <alignment horizontal="left" vertical="top" wrapText="1"/>
    </xf>
    <xf numFmtId="0" fontId="1" fillId="9" borderId="9"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6" borderId="16" xfId="0" applyFont="1" applyFill="1" applyBorder="1" applyAlignment="1">
      <alignment horizontal="justify" vertical="center" wrapText="1"/>
    </xf>
    <xf numFmtId="9" fontId="4" fillId="0" borderId="26" xfId="2" applyNumberFormat="1" applyBorder="1" applyProtection="1">
      <alignment vertical="center"/>
      <protection locked="0"/>
    </xf>
    <xf numFmtId="14" fontId="9" fillId="0" borderId="35" xfId="6" applyNumberFormat="1" applyBorder="1" applyAlignment="1" applyProtection="1">
      <alignment horizontal="center"/>
      <protection locked="0"/>
    </xf>
    <xf numFmtId="14" fontId="9" fillId="0" borderId="34" xfId="6" applyNumberFormat="1" applyBorder="1" applyAlignment="1" applyProtection="1">
      <alignment horizontal="center"/>
      <protection locked="0"/>
    </xf>
  </cellXfs>
  <cellStyles count="12">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15">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 continuidad 2016'!$D$10:$D$13</c:f>
              <c:numCache>
                <c:formatCode>dd/mm/yy;@</c:formatCode>
                <c:ptCount val="4"/>
                <c:pt idx="0" formatCode="m/d/yyyy">
                  <c:v>42736</c:v>
                </c:pt>
                <c:pt idx="1">
                  <c:v>42795</c:v>
                </c:pt>
                <c:pt idx="2">
                  <c:v>42826</c:v>
                </c:pt>
                <c:pt idx="3">
                  <c:v>42826</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 continuidad 2016'!$E$10:$E$13</c:f>
              <c:numCache>
                <c:formatCode>dd/mm/yy;@</c:formatCode>
                <c:ptCount val="4"/>
                <c:pt idx="0">
                  <c:v>42885</c:v>
                </c:pt>
                <c:pt idx="1">
                  <c:v>42916</c:v>
                </c:pt>
                <c:pt idx="2">
                  <c:v>42946</c:v>
                </c:pt>
                <c:pt idx="3">
                  <c:v>43008</c:v>
                </c:pt>
              </c:numCache>
            </c:numRef>
          </c:val>
        </c:ser>
        <c:dLbls>
          <c:dLblPos val="ctr"/>
          <c:showLegendKey val="0"/>
          <c:showVal val="1"/>
          <c:showCatName val="0"/>
          <c:showSerName val="0"/>
          <c:showPercent val="0"/>
          <c:showBubbleSize val="0"/>
        </c:dLbls>
        <c:gapWidth val="51"/>
        <c:overlap val="100"/>
        <c:axId val="329469152"/>
        <c:axId val="329469544"/>
      </c:barChart>
      <c:catAx>
        <c:axId val="329469152"/>
        <c:scaling>
          <c:orientation val="maxMin"/>
        </c:scaling>
        <c:delete val="0"/>
        <c:axPos val="l"/>
        <c:title>
          <c:layout/>
          <c:overlay val="0"/>
        </c:title>
        <c:numFmt formatCode="General" sourceLinked="1"/>
        <c:majorTickMark val="out"/>
        <c:minorTickMark val="none"/>
        <c:tickLblPos val="nextTo"/>
        <c:crossAx val="329469544"/>
        <c:crosses val="autoZero"/>
        <c:auto val="1"/>
        <c:lblAlgn val="ctr"/>
        <c:lblOffset val="100"/>
        <c:noMultiLvlLbl val="0"/>
      </c:catAx>
      <c:valAx>
        <c:axId val="329469544"/>
        <c:scaling>
          <c:orientation val="minMax"/>
          <c:min val="42736"/>
        </c:scaling>
        <c:delete val="0"/>
        <c:axPos val="t"/>
        <c:majorGridlines/>
        <c:numFmt formatCode="dd/mm" sourceLinked="0"/>
        <c:majorTickMark val="out"/>
        <c:minorTickMark val="none"/>
        <c:tickLblPos val="nextTo"/>
        <c:crossAx val="32946915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delete val="1"/>
          </c:dLbls>
          <c:val>
            <c:numRef>
              <c:f>'II Planificador Plan 2017'!$D$10</c:f>
              <c:numCache>
                <c:formatCode>dd/mm/yy;@</c:formatCode>
                <c:ptCount val="1"/>
                <c:pt idx="0">
                  <c:v>42767</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Planificador Plan 2017'!$E$10</c:f>
              <c:numCache>
                <c:formatCode>dd/mm/yy;@</c:formatCode>
                <c:ptCount val="1"/>
                <c:pt idx="0">
                  <c:v>42855</c:v>
                </c:pt>
              </c:numCache>
            </c:numRef>
          </c:val>
        </c:ser>
        <c:dLbls>
          <c:dLblPos val="ctr"/>
          <c:showLegendKey val="0"/>
          <c:showVal val="1"/>
          <c:showCatName val="0"/>
          <c:showSerName val="0"/>
          <c:showPercent val="0"/>
          <c:showBubbleSize val="0"/>
        </c:dLbls>
        <c:gapWidth val="51"/>
        <c:overlap val="100"/>
        <c:axId val="255426008"/>
        <c:axId val="255426400"/>
      </c:barChart>
      <c:catAx>
        <c:axId val="255426008"/>
        <c:scaling>
          <c:orientation val="maxMin"/>
        </c:scaling>
        <c:delete val="0"/>
        <c:axPos val="l"/>
        <c:title>
          <c:layout/>
          <c:overlay val="0"/>
        </c:title>
        <c:numFmt formatCode="General" sourceLinked="1"/>
        <c:majorTickMark val="out"/>
        <c:minorTickMark val="none"/>
        <c:tickLblPos val="nextTo"/>
        <c:crossAx val="255426400"/>
        <c:crossesAt val="42767"/>
        <c:auto val="1"/>
        <c:lblAlgn val="ctr"/>
        <c:lblOffset val="100"/>
        <c:noMultiLvlLbl val="0"/>
      </c:catAx>
      <c:valAx>
        <c:axId val="255426400"/>
        <c:scaling>
          <c:orientation val="minMax"/>
          <c:min val="42736"/>
        </c:scaling>
        <c:delete val="0"/>
        <c:axPos val="t"/>
        <c:majorGridlines/>
        <c:numFmt formatCode="dd/mm" sourceLinked="0"/>
        <c:majorTickMark val="out"/>
        <c:minorTickMark val="none"/>
        <c:tickLblPos val="nextTo"/>
        <c:crossAx val="2554260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14</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11</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abSelected="1" topLeftCell="A17" workbookViewId="0">
      <selection activeCell="B21" sqref="B21:C21"/>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2" t="s">
        <v>22</v>
      </c>
      <c r="C2" s="73"/>
    </row>
    <row r="3" spans="2:3" ht="36.75" customHeight="1" thickBot="1" x14ac:dyDescent="0.25">
      <c r="B3" s="31" t="s">
        <v>23</v>
      </c>
      <c r="C3" s="32" t="s">
        <v>68</v>
      </c>
    </row>
    <row r="4" spans="2:3" ht="15.75" thickBot="1" x14ac:dyDescent="0.25">
      <c r="B4" s="31" t="s">
        <v>24</v>
      </c>
      <c r="C4" s="32" t="s">
        <v>51</v>
      </c>
    </row>
    <row r="5" spans="2:3" ht="15.75" thickBot="1" x14ac:dyDescent="0.25">
      <c r="B5" s="31" t="s">
        <v>25</v>
      </c>
      <c r="C5" s="32" t="s">
        <v>52</v>
      </c>
    </row>
    <row r="6" spans="2:3" ht="76.5" customHeight="1" thickBot="1" x14ac:dyDescent="0.25">
      <c r="B6" s="31" t="s">
        <v>26</v>
      </c>
      <c r="C6" s="32" t="s">
        <v>55</v>
      </c>
    </row>
    <row r="7" spans="2:3" ht="86.25" thickBot="1" x14ac:dyDescent="0.25">
      <c r="B7" s="33" t="s">
        <v>27</v>
      </c>
      <c r="C7" s="32" t="s">
        <v>60</v>
      </c>
    </row>
    <row r="8" spans="2:3" ht="15.75" thickBot="1" x14ac:dyDescent="0.25">
      <c r="B8" s="34" t="s">
        <v>28</v>
      </c>
      <c r="C8" s="35" t="s">
        <v>29</v>
      </c>
    </row>
    <row r="9" spans="2:3" ht="342.75" thickBot="1" x14ac:dyDescent="0.25">
      <c r="B9" s="39" t="s">
        <v>65</v>
      </c>
      <c r="C9" s="39" t="s">
        <v>61</v>
      </c>
    </row>
    <row r="10" spans="2:3" ht="84.75" customHeight="1" thickBot="1" x14ac:dyDescent="0.25">
      <c r="B10" s="74" t="s">
        <v>30</v>
      </c>
      <c r="C10" s="75"/>
    </row>
    <row r="11" spans="2:3" ht="15.75" thickBot="1" x14ac:dyDescent="0.25">
      <c r="B11" s="31" t="s">
        <v>31</v>
      </c>
      <c r="C11" s="32" t="s">
        <v>59</v>
      </c>
    </row>
    <row r="12" spans="2:3" ht="15.75" thickBot="1" x14ac:dyDescent="0.25">
      <c r="B12" s="31" t="s">
        <v>32</v>
      </c>
      <c r="C12" s="32" t="s">
        <v>56</v>
      </c>
    </row>
    <row r="13" spans="2:3" ht="20.25" customHeight="1" thickBot="1" x14ac:dyDescent="0.25">
      <c r="B13" s="31" t="s">
        <v>33</v>
      </c>
      <c r="C13" s="32" t="s">
        <v>62</v>
      </c>
    </row>
    <row r="14" spans="2:3" ht="75" customHeight="1" thickBot="1" x14ac:dyDescent="0.25">
      <c r="B14" s="31" t="s">
        <v>34</v>
      </c>
      <c r="C14" s="32" t="s">
        <v>63</v>
      </c>
    </row>
    <row r="15" spans="2:3" ht="15.75" thickBot="1" x14ac:dyDescent="0.25">
      <c r="B15" s="78" t="s">
        <v>40</v>
      </c>
      <c r="C15" s="79"/>
    </row>
    <row r="16" spans="2:3" ht="15.75" thickBot="1" x14ac:dyDescent="0.25">
      <c r="B16" s="31" t="s">
        <v>35</v>
      </c>
      <c r="C16" s="32" t="s">
        <v>53</v>
      </c>
    </row>
    <row r="17" spans="2:3" ht="72" thickBot="1" x14ac:dyDescent="0.25">
      <c r="B17" s="31" t="s">
        <v>36</v>
      </c>
      <c r="C17" s="71" t="s">
        <v>81</v>
      </c>
    </row>
    <row r="18" spans="2:3" ht="29.25" thickBot="1" x14ac:dyDescent="0.25">
      <c r="B18" s="31" t="s">
        <v>37</v>
      </c>
      <c r="C18" s="71" t="s">
        <v>82</v>
      </c>
    </row>
    <row r="19" spans="2:3" ht="43.5" thickBot="1" x14ac:dyDescent="0.25">
      <c r="B19" s="31" t="s">
        <v>38</v>
      </c>
      <c r="C19" s="71" t="s">
        <v>83</v>
      </c>
    </row>
    <row r="20" spans="2:3" ht="15.75" thickBot="1" x14ac:dyDescent="0.25">
      <c r="B20" s="31" t="s">
        <v>39</v>
      </c>
      <c r="C20" s="38" t="s">
        <v>54</v>
      </c>
    </row>
    <row r="21" spans="2:3" ht="153.75" customHeight="1" thickBot="1" x14ac:dyDescent="0.25">
      <c r="B21" s="76" t="s">
        <v>67</v>
      </c>
      <c r="C21" s="77"/>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A6" sqref="A6:I21"/>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102" t="s">
        <v>0</v>
      </c>
      <c r="B1" s="102"/>
      <c r="C1" s="102"/>
      <c r="D1" s="102"/>
      <c r="E1" s="102"/>
      <c r="F1" s="102"/>
      <c r="G1" s="102"/>
      <c r="H1" s="102"/>
      <c r="I1" s="102"/>
    </row>
    <row r="2" spans="1:11" x14ac:dyDescent="0.2">
      <c r="A2" s="112"/>
      <c r="B2" s="112"/>
      <c r="C2" s="112"/>
      <c r="D2" s="112"/>
      <c r="E2" s="112"/>
      <c r="F2" s="112"/>
      <c r="G2" s="112"/>
      <c r="H2" s="112"/>
      <c r="I2" s="112"/>
    </row>
    <row r="3" spans="1:11" ht="12.75" customHeight="1" x14ac:dyDescent="0.2">
      <c r="A3" s="89" t="s">
        <v>69</v>
      </c>
      <c r="B3" s="89"/>
      <c r="C3" s="89"/>
      <c r="D3" s="89"/>
      <c r="E3" s="89"/>
      <c r="F3" s="89"/>
      <c r="G3" s="89"/>
      <c r="H3" s="89"/>
      <c r="I3" s="89"/>
    </row>
    <row r="4" spans="1:11" ht="13.5" customHeight="1" x14ac:dyDescent="0.2">
      <c r="A4" s="89"/>
      <c r="B4" s="89"/>
      <c r="C4" s="89"/>
      <c r="D4" s="89"/>
      <c r="E4" s="89"/>
      <c r="F4" s="89"/>
      <c r="G4" s="89"/>
      <c r="H4" s="89"/>
      <c r="I4" s="89"/>
    </row>
    <row r="5" spans="1:11" x14ac:dyDescent="0.2">
      <c r="A5" s="101"/>
      <c r="B5" s="101"/>
      <c r="C5" s="101"/>
      <c r="D5" s="101"/>
      <c r="E5" s="101"/>
      <c r="F5" s="101"/>
      <c r="G5" s="101"/>
      <c r="H5" s="101"/>
      <c r="I5" s="101"/>
    </row>
    <row r="6" spans="1:11" ht="12.75" customHeight="1" x14ac:dyDescent="0.2">
      <c r="A6" s="103" t="s">
        <v>88</v>
      </c>
      <c r="B6" s="104"/>
      <c r="C6" s="104"/>
      <c r="D6" s="104"/>
      <c r="E6" s="104"/>
      <c r="F6" s="104"/>
      <c r="G6" s="104"/>
      <c r="H6" s="104"/>
      <c r="I6" s="105"/>
      <c r="K6" s="2"/>
    </row>
    <row r="7" spans="1:11" x14ac:dyDescent="0.2">
      <c r="A7" s="106"/>
      <c r="B7" s="107"/>
      <c r="C7" s="107"/>
      <c r="D7" s="107"/>
      <c r="E7" s="107"/>
      <c r="F7" s="107"/>
      <c r="G7" s="107"/>
      <c r="H7" s="107"/>
      <c r="I7" s="108"/>
    </row>
    <row r="8" spans="1:11" ht="21" x14ac:dyDescent="0.2">
      <c r="A8" s="106"/>
      <c r="B8" s="107"/>
      <c r="C8" s="107"/>
      <c r="D8" s="107"/>
      <c r="E8" s="107"/>
      <c r="F8" s="107"/>
      <c r="G8" s="107"/>
      <c r="H8" s="107"/>
      <c r="I8" s="108"/>
      <c r="K8" s="3"/>
    </row>
    <row r="9" spans="1:11" ht="21" x14ac:dyDescent="0.2">
      <c r="A9" s="106"/>
      <c r="B9" s="107"/>
      <c r="C9" s="107"/>
      <c r="D9" s="107"/>
      <c r="E9" s="107"/>
      <c r="F9" s="107"/>
      <c r="G9" s="107"/>
      <c r="H9" s="107"/>
      <c r="I9" s="108"/>
      <c r="K9" s="3"/>
    </row>
    <row r="10" spans="1:11" ht="21" x14ac:dyDescent="0.2">
      <c r="A10" s="106"/>
      <c r="B10" s="107"/>
      <c r="C10" s="107"/>
      <c r="D10" s="107"/>
      <c r="E10" s="107"/>
      <c r="F10" s="107"/>
      <c r="G10" s="107"/>
      <c r="H10" s="107"/>
      <c r="I10" s="108"/>
      <c r="K10" s="3"/>
    </row>
    <row r="11" spans="1:11" ht="21" x14ac:dyDescent="0.2">
      <c r="A11" s="106"/>
      <c r="B11" s="107"/>
      <c r="C11" s="107"/>
      <c r="D11" s="107"/>
      <c r="E11" s="107"/>
      <c r="F11" s="107"/>
      <c r="G11" s="107"/>
      <c r="H11" s="107"/>
      <c r="I11" s="108"/>
      <c r="K11" s="3"/>
    </row>
    <row r="12" spans="1:11" ht="21" x14ac:dyDescent="0.2">
      <c r="A12" s="106"/>
      <c r="B12" s="107"/>
      <c r="C12" s="107"/>
      <c r="D12" s="107"/>
      <c r="E12" s="107"/>
      <c r="F12" s="107"/>
      <c r="G12" s="107"/>
      <c r="H12" s="107"/>
      <c r="I12" s="108"/>
      <c r="K12" s="3"/>
    </row>
    <row r="13" spans="1:11" ht="21" x14ac:dyDescent="0.2">
      <c r="A13" s="106"/>
      <c r="B13" s="107"/>
      <c r="C13" s="107"/>
      <c r="D13" s="107"/>
      <c r="E13" s="107"/>
      <c r="F13" s="107"/>
      <c r="G13" s="107"/>
      <c r="H13" s="107"/>
      <c r="I13" s="108"/>
      <c r="K13" s="3"/>
    </row>
    <row r="14" spans="1:11" ht="21" x14ac:dyDescent="0.2">
      <c r="A14" s="106"/>
      <c r="B14" s="107"/>
      <c r="C14" s="107"/>
      <c r="D14" s="107"/>
      <c r="E14" s="107"/>
      <c r="F14" s="107"/>
      <c r="G14" s="107"/>
      <c r="H14" s="107"/>
      <c r="I14" s="108"/>
      <c r="K14" s="3"/>
    </row>
    <row r="15" spans="1:11" ht="21" x14ac:dyDescent="0.2">
      <c r="A15" s="106"/>
      <c r="B15" s="107"/>
      <c r="C15" s="107"/>
      <c r="D15" s="107"/>
      <c r="E15" s="107"/>
      <c r="F15" s="107"/>
      <c r="G15" s="107"/>
      <c r="H15" s="107"/>
      <c r="I15" s="108"/>
      <c r="K15" s="3"/>
    </row>
    <row r="16" spans="1:11" ht="21" x14ac:dyDescent="0.2">
      <c r="A16" s="106"/>
      <c r="B16" s="107"/>
      <c r="C16" s="107"/>
      <c r="D16" s="107"/>
      <c r="E16" s="107"/>
      <c r="F16" s="107"/>
      <c r="G16" s="107"/>
      <c r="H16" s="107"/>
      <c r="I16" s="108"/>
      <c r="K16" s="3"/>
    </row>
    <row r="17" spans="1:11" ht="21" x14ac:dyDescent="0.2">
      <c r="A17" s="106"/>
      <c r="B17" s="107"/>
      <c r="C17" s="107"/>
      <c r="D17" s="107"/>
      <c r="E17" s="107"/>
      <c r="F17" s="107"/>
      <c r="G17" s="107"/>
      <c r="H17" s="107"/>
      <c r="I17" s="108"/>
      <c r="K17" s="3"/>
    </row>
    <row r="18" spans="1:11" ht="21" x14ac:dyDescent="0.2">
      <c r="A18" s="106"/>
      <c r="B18" s="107"/>
      <c r="C18" s="107"/>
      <c r="D18" s="107"/>
      <c r="E18" s="107"/>
      <c r="F18" s="107"/>
      <c r="G18" s="107"/>
      <c r="H18" s="107"/>
      <c r="I18" s="108"/>
      <c r="K18" s="3"/>
    </row>
    <row r="19" spans="1:11" ht="21" x14ac:dyDescent="0.2">
      <c r="A19" s="106"/>
      <c r="B19" s="107"/>
      <c r="C19" s="107"/>
      <c r="D19" s="107"/>
      <c r="E19" s="107"/>
      <c r="F19" s="107"/>
      <c r="G19" s="107"/>
      <c r="H19" s="107"/>
      <c r="I19" s="108"/>
      <c r="K19" s="3"/>
    </row>
    <row r="20" spans="1:11" ht="21" x14ac:dyDescent="0.2">
      <c r="A20" s="106"/>
      <c r="B20" s="107"/>
      <c r="C20" s="107"/>
      <c r="D20" s="107"/>
      <c r="E20" s="107"/>
      <c r="F20" s="107"/>
      <c r="G20" s="107"/>
      <c r="H20" s="107"/>
      <c r="I20" s="108"/>
      <c r="K20" s="3"/>
    </row>
    <row r="21" spans="1:11" ht="44.25" customHeight="1" x14ac:dyDescent="0.2">
      <c r="A21" s="109"/>
      <c r="B21" s="110"/>
      <c r="C21" s="110"/>
      <c r="D21" s="110"/>
      <c r="E21" s="110"/>
      <c r="F21" s="110"/>
      <c r="G21" s="110"/>
      <c r="H21" s="110"/>
      <c r="I21" s="111"/>
    </row>
    <row r="22" spans="1:11" x14ac:dyDescent="0.2">
      <c r="A22" s="101"/>
      <c r="B22" s="101"/>
      <c r="C22" s="101"/>
      <c r="D22" s="101"/>
      <c r="E22" s="101"/>
      <c r="F22" s="101"/>
      <c r="G22" s="101"/>
      <c r="H22" s="101"/>
      <c r="I22" s="101"/>
    </row>
    <row r="23" spans="1:11" ht="12.75" customHeight="1" x14ac:dyDescent="0.2">
      <c r="A23" s="89" t="s">
        <v>58</v>
      </c>
      <c r="B23" s="89"/>
      <c r="C23" s="89"/>
      <c r="D23" s="89"/>
      <c r="E23" s="89"/>
      <c r="F23" s="89"/>
      <c r="G23" s="89"/>
      <c r="H23" s="89"/>
      <c r="I23" s="89"/>
    </row>
    <row r="24" spans="1:11" ht="15" x14ac:dyDescent="0.25">
      <c r="A24" s="89"/>
      <c r="B24" s="89"/>
      <c r="C24" s="89"/>
      <c r="D24" s="89"/>
      <c r="E24" s="89"/>
      <c r="F24" s="89"/>
      <c r="G24" s="89"/>
      <c r="H24" s="89"/>
      <c r="I24" s="89"/>
      <c r="K24" s="16"/>
    </row>
    <row r="25" spans="1:11" x14ac:dyDescent="0.2">
      <c r="A25" s="87"/>
      <c r="B25" s="87"/>
      <c r="C25" s="87"/>
      <c r="D25" s="87"/>
      <c r="E25" s="87"/>
      <c r="F25" s="87"/>
      <c r="G25" s="87"/>
      <c r="H25" s="87"/>
      <c r="I25" s="87"/>
    </row>
    <row r="26" spans="1:11" ht="13.5" customHeight="1" x14ac:dyDescent="0.2">
      <c r="A26" s="89" t="s">
        <v>2</v>
      </c>
      <c r="B26" s="89"/>
      <c r="C26" s="89"/>
      <c r="D26" s="89"/>
      <c r="E26" s="87"/>
      <c r="F26" s="96" t="s">
        <v>1</v>
      </c>
      <c r="G26" s="97"/>
      <c r="H26" s="97"/>
      <c r="I26" s="98"/>
      <c r="K26" s="2"/>
    </row>
    <row r="27" spans="1:11" ht="19.5" customHeight="1" x14ac:dyDescent="0.2">
      <c r="A27" s="99" t="s">
        <v>9</v>
      </c>
      <c r="B27" s="99"/>
      <c r="C27" s="68" t="s">
        <v>10</v>
      </c>
      <c r="D27" s="49" t="s">
        <v>11</v>
      </c>
      <c r="E27" s="87"/>
      <c r="F27" s="145" t="s">
        <v>89</v>
      </c>
      <c r="G27" s="146"/>
      <c r="H27" s="146"/>
      <c r="I27" s="147"/>
      <c r="K27" s="4"/>
    </row>
    <row r="28" spans="1:11" ht="19.5" customHeight="1" x14ac:dyDescent="0.2">
      <c r="A28" s="55" t="s">
        <v>90</v>
      </c>
      <c r="B28" s="56">
        <v>42384</v>
      </c>
      <c r="C28" s="56">
        <v>42444</v>
      </c>
      <c r="D28" s="50">
        <f>+C28-B28</f>
        <v>60</v>
      </c>
      <c r="E28" s="87"/>
      <c r="F28" s="148"/>
      <c r="G28" s="149"/>
      <c r="H28" s="149"/>
      <c r="I28" s="150"/>
      <c r="K28" s="4"/>
    </row>
    <row r="29" spans="1:11" ht="19.5" customHeight="1" x14ac:dyDescent="0.2">
      <c r="A29" s="55" t="s">
        <v>91</v>
      </c>
      <c r="B29" s="56">
        <v>42444</v>
      </c>
      <c r="C29" s="56">
        <v>42505</v>
      </c>
      <c r="D29" s="50">
        <f t="shared" ref="D29:D35" si="0">+C29-B29</f>
        <v>61</v>
      </c>
      <c r="E29" s="87"/>
      <c r="F29" s="148"/>
      <c r="G29" s="149"/>
      <c r="H29" s="149"/>
      <c r="I29" s="150"/>
      <c r="K29" s="4"/>
    </row>
    <row r="30" spans="1:11" ht="19.5" customHeight="1" x14ac:dyDescent="0.2">
      <c r="A30" s="55" t="s">
        <v>64</v>
      </c>
      <c r="B30" s="56">
        <v>42505</v>
      </c>
      <c r="C30" s="56">
        <v>42597</v>
      </c>
      <c r="D30" s="50">
        <f t="shared" si="0"/>
        <v>92</v>
      </c>
      <c r="E30" s="87"/>
      <c r="F30" s="148"/>
      <c r="G30" s="149"/>
      <c r="H30" s="149"/>
      <c r="I30" s="150"/>
      <c r="K30" s="4"/>
    </row>
    <row r="31" spans="1:11" ht="19.5" customHeight="1" x14ac:dyDescent="0.2">
      <c r="A31" s="55" t="s">
        <v>92</v>
      </c>
      <c r="B31" s="56">
        <v>42597</v>
      </c>
      <c r="C31" s="56">
        <v>42724</v>
      </c>
      <c r="D31" s="50">
        <f t="shared" si="0"/>
        <v>127</v>
      </c>
      <c r="E31" s="87"/>
      <c r="F31" s="148"/>
      <c r="G31" s="149"/>
      <c r="H31" s="149"/>
      <c r="I31" s="150"/>
      <c r="K31" s="4"/>
    </row>
    <row r="32" spans="1:11" ht="38.25" x14ac:dyDescent="0.2">
      <c r="A32" s="55" t="s">
        <v>93</v>
      </c>
      <c r="B32" s="56">
        <v>42449</v>
      </c>
      <c r="C32" s="56">
        <v>42551</v>
      </c>
      <c r="D32" s="50">
        <f t="shared" si="0"/>
        <v>102</v>
      </c>
      <c r="E32" s="87"/>
      <c r="F32" s="148"/>
      <c r="G32" s="149"/>
      <c r="H32" s="149"/>
      <c r="I32" s="150"/>
      <c r="K32" s="4"/>
    </row>
    <row r="33" spans="1:11" ht="38.25" x14ac:dyDescent="0.2">
      <c r="A33" s="55" t="s">
        <v>64</v>
      </c>
      <c r="B33" s="56">
        <v>42551</v>
      </c>
      <c r="C33" s="56">
        <v>42724</v>
      </c>
      <c r="D33" s="50">
        <f t="shared" si="0"/>
        <v>173</v>
      </c>
      <c r="E33" s="67"/>
      <c r="F33" s="148"/>
      <c r="G33" s="149"/>
      <c r="H33" s="149"/>
      <c r="I33" s="150"/>
      <c r="K33" s="4"/>
    </row>
    <row r="34" spans="1:11" ht="38.25" x14ac:dyDescent="0.2">
      <c r="A34" s="151" t="s">
        <v>64</v>
      </c>
      <c r="B34" s="56">
        <v>42552</v>
      </c>
      <c r="C34" s="56">
        <v>42643</v>
      </c>
      <c r="D34" s="50">
        <f t="shared" si="0"/>
        <v>91</v>
      </c>
      <c r="E34" s="67"/>
      <c r="F34" s="148"/>
      <c r="G34" s="149"/>
      <c r="H34" s="149"/>
      <c r="I34" s="150"/>
      <c r="K34" s="4"/>
    </row>
    <row r="35" spans="1:11" ht="36" customHeight="1" x14ac:dyDescent="0.2">
      <c r="A35" s="55" t="s">
        <v>94</v>
      </c>
      <c r="B35" s="56">
        <v>42643</v>
      </c>
      <c r="C35" s="56">
        <v>42724</v>
      </c>
      <c r="D35" s="50">
        <f t="shared" si="0"/>
        <v>81</v>
      </c>
      <c r="E35" s="67"/>
      <c r="F35" s="148"/>
      <c r="G35" s="149"/>
      <c r="H35" s="149"/>
      <c r="I35" s="150"/>
      <c r="K35" s="4"/>
    </row>
    <row r="36" spans="1:11" ht="18.75" x14ac:dyDescent="0.2">
      <c r="A36" s="52"/>
      <c r="B36" s="52"/>
      <c r="C36" s="52"/>
      <c r="D36" s="53"/>
      <c r="E36" s="67"/>
      <c r="F36" s="54"/>
      <c r="G36" s="54"/>
      <c r="H36" s="54"/>
      <c r="I36" s="54"/>
      <c r="K36" s="4"/>
    </row>
    <row r="37" spans="1:11" x14ac:dyDescent="0.2">
      <c r="A37" s="87"/>
      <c r="B37" s="87"/>
      <c r="C37" s="87"/>
      <c r="D37" s="87"/>
      <c r="E37" s="87"/>
      <c r="F37" s="87"/>
      <c r="G37" s="87"/>
      <c r="H37" s="87"/>
      <c r="I37" s="87"/>
    </row>
    <row r="38" spans="1:11" x14ac:dyDescent="0.2">
      <c r="A38" s="152" t="s">
        <v>95</v>
      </c>
      <c r="B38" s="153"/>
      <c r="C38" s="153"/>
      <c r="D38" s="153"/>
      <c r="E38" s="153"/>
      <c r="F38" s="153"/>
      <c r="G38" s="153"/>
      <c r="H38" s="153"/>
      <c r="I38" s="154"/>
      <c r="K38" s="2"/>
    </row>
    <row r="39" spans="1:11" ht="18.75" x14ac:dyDescent="0.2">
      <c r="A39" s="155"/>
      <c r="B39" s="156"/>
      <c r="C39" s="156"/>
      <c r="D39" s="156"/>
      <c r="E39" s="156"/>
      <c r="F39" s="156"/>
      <c r="G39" s="156"/>
      <c r="H39" s="156"/>
      <c r="I39" s="157"/>
      <c r="K39" s="4"/>
    </row>
    <row r="40" spans="1:11" x14ac:dyDescent="0.2">
      <c r="A40" s="87"/>
      <c r="B40" s="87"/>
      <c r="C40" s="87"/>
      <c r="D40" s="87"/>
      <c r="E40" s="87"/>
      <c r="F40" s="87"/>
      <c r="G40" s="87"/>
      <c r="H40" s="87"/>
      <c r="I40" s="87"/>
    </row>
    <row r="41" spans="1:11" x14ac:dyDescent="0.2">
      <c r="A41" s="80" t="s">
        <v>57</v>
      </c>
      <c r="B41" s="81"/>
      <c r="C41" s="81"/>
      <c r="D41" s="81"/>
      <c r="E41" s="81"/>
      <c r="F41" s="81"/>
      <c r="G41" s="81"/>
      <c r="H41" s="81"/>
      <c r="I41" s="82"/>
      <c r="K41" s="2"/>
    </row>
    <row r="42" spans="1:11" ht="18.75" x14ac:dyDescent="0.2">
      <c r="A42" s="83"/>
      <c r="B42" s="84"/>
      <c r="C42" s="84"/>
      <c r="D42" s="84"/>
      <c r="E42" s="84"/>
      <c r="F42" s="84"/>
      <c r="G42" s="84"/>
      <c r="H42" s="84"/>
      <c r="I42" s="85"/>
      <c r="K42" s="4"/>
    </row>
    <row r="43" spans="1:11" x14ac:dyDescent="0.2">
      <c r="A43" s="87"/>
      <c r="B43" s="87"/>
      <c r="C43" s="87"/>
      <c r="D43" s="87"/>
      <c r="E43" s="87"/>
      <c r="F43" s="87"/>
      <c r="G43" s="87"/>
      <c r="H43" s="87"/>
      <c r="I43" s="87"/>
    </row>
    <row r="44" spans="1:11" ht="18.75" x14ac:dyDescent="0.2">
      <c r="A44" s="88" t="s">
        <v>96</v>
      </c>
      <c r="B44" s="81"/>
      <c r="C44" s="81"/>
      <c r="D44" s="81"/>
      <c r="E44" s="81"/>
      <c r="F44" s="81"/>
      <c r="G44" s="81"/>
      <c r="H44" s="81"/>
      <c r="I44" s="82"/>
      <c r="K44" s="4"/>
    </row>
    <row r="45" spans="1:11" ht="39.75" customHeight="1" x14ac:dyDescent="0.2">
      <c r="A45" s="83"/>
      <c r="B45" s="84"/>
      <c r="C45" s="84"/>
      <c r="D45" s="84"/>
      <c r="E45" s="84"/>
      <c r="F45" s="84"/>
      <c r="G45" s="84"/>
      <c r="H45" s="84"/>
      <c r="I45" s="85"/>
    </row>
    <row r="46" spans="1:11" x14ac:dyDescent="0.2">
      <c r="A46" s="87"/>
      <c r="B46" s="87"/>
      <c r="C46" s="87"/>
      <c r="D46" s="87"/>
      <c r="E46" s="87"/>
      <c r="F46" s="87"/>
      <c r="G46" s="87"/>
      <c r="H46" s="87"/>
      <c r="I46" s="87"/>
    </row>
    <row r="47" spans="1:11" ht="19.5" customHeight="1" x14ac:dyDescent="0.2">
      <c r="A47" s="80" t="s">
        <v>66</v>
      </c>
      <c r="B47" s="81"/>
      <c r="C47" s="81"/>
      <c r="D47" s="81"/>
      <c r="E47" s="81"/>
      <c r="F47" s="81"/>
      <c r="G47" s="81"/>
      <c r="H47" s="81"/>
      <c r="I47" s="82"/>
    </row>
    <row r="48" spans="1:11" ht="16.5" customHeight="1" x14ac:dyDescent="0.2">
      <c r="A48" s="83"/>
      <c r="B48" s="84"/>
      <c r="C48" s="84"/>
      <c r="D48" s="84"/>
      <c r="E48" s="84"/>
      <c r="F48" s="84"/>
      <c r="G48" s="84"/>
      <c r="H48" s="84"/>
      <c r="I48" s="85"/>
    </row>
    <row r="49" spans="1:9" x14ac:dyDescent="0.2">
      <c r="A49" s="86"/>
      <c r="B49" s="86"/>
      <c r="C49" s="86"/>
      <c r="D49" s="86"/>
      <c r="E49" s="86"/>
      <c r="F49" s="86"/>
      <c r="G49" s="86"/>
      <c r="H49" s="86"/>
      <c r="I49" s="86"/>
    </row>
  </sheetData>
  <mergeCells count="22">
    <mergeCell ref="A46:I46"/>
    <mergeCell ref="A47:I48"/>
    <mergeCell ref="A49:I49"/>
    <mergeCell ref="A37:I37"/>
    <mergeCell ref="A38:I39"/>
    <mergeCell ref="A40:I40"/>
    <mergeCell ref="A41:I42"/>
    <mergeCell ref="A43:I43"/>
    <mergeCell ref="A44:I45"/>
    <mergeCell ref="A23:I24"/>
    <mergeCell ref="A25:I25"/>
    <mergeCell ref="A26:D26"/>
    <mergeCell ref="E26:E32"/>
    <mergeCell ref="F26:I26"/>
    <mergeCell ref="A27:B27"/>
    <mergeCell ref="F27:I35"/>
    <mergeCell ref="A1:I1"/>
    <mergeCell ref="A2:I2"/>
    <mergeCell ref="A3:I4"/>
    <mergeCell ref="A5:I5"/>
    <mergeCell ref="A6:I21"/>
    <mergeCell ref="A22: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zoomScale="90" zoomScaleNormal="90" workbookViewId="0">
      <selection activeCell="B6" sqref="B6:J21"/>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2" t="s">
        <v>0</v>
      </c>
      <c r="C1" s="102"/>
      <c r="D1" s="102"/>
      <c r="E1" s="102"/>
      <c r="F1" s="102"/>
      <c r="G1" s="102"/>
      <c r="H1" s="102"/>
      <c r="I1" s="102"/>
      <c r="J1" s="102"/>
    </row>
    <row r="2" spans="2:12" x14ac:dyDescent="0.2">
      <c r="B2" s="112"/>
      <c r="C2" s="112"/>
      <c r="D2" s="112"/>
      <c r="E2" s="112"/>
      <c r="F2" s="112"/>
      <c r="G2" s="112"/>
      <c r="H2" s="112"/>
      <c r="I2" s="112"/>
      <c r="J2" s="112"/>
    </row>
    <row r="3" spans="2:12" ht="12.75" customHeight="1" x14ac:dyDescent="0.2">
      <c r="B3" s="89" t="s">
        <v>69</v>
      </c>
      <c r="C3" s="89"/>
      <c r="D3" s="89"/>
      <c r="E3" s="89"/>
      <c r="F3" s="89"/>
      <c r="G3" s="89"/>
      <c r="H3" s="89"/>
      <c r="I3" s="89"/>
      <c r="J3" s="89"/>
    </row>
    <row r="4" spans="2:12" ht="13.5" customHeight="1" x14ac:dyDescent="0.2">
      <c r="B4" s="89"/>
      <c r="C4" s="89"/>
      <c r="D4" s="89"/>
      <c r="E4" s="89"/>
      <c r="F4" s="89"/>
      <c r="G4" s="89"/>
      <c r="H4" s="89"/>
      <c r="I4" s="89"/>
      <c r="J4" s="89"/>
    </row>
    <row r="5" spans="2:12" x14ac:dyDescent="0.2">
      <c r="B5" s="101"/>
      <c r="C5" s="101"/>
      <c r="D5" s="101"/>
      <c r="E5" s="101"/>
      <c r="F5" s="101"/>
      <c r="G5" s="101"/>
      <c r="H5" s="101"/>
      <c r="I5" s="101"/>
      <c r="J5" s="101"/>
    </row>
    <row r="6" spans="2:12" ht="12.75" customHeight="1" x14ac:dyDescent="0.2">
      <c r="B6" s="103" t="s">
        <v>99</v>
      </c>
      <c r="C6" s="104"/>
      <c r="D6" s="104"/>
      <c r="E6" s="104"/>
      <c r="F6" s="104"/>
      <c r="G6" s="104"/>
      <c r="H6" s="104"/>
      <c r="I6" s="104"/>
      <c r="J6" s="105"/>
      <c r="L6" s="2"/>
    </row>
    <row r="7" spans="2:12" x14ac:dyDescent="0.2">
      <c r="B7" s="106"/>
      <c r="C7" s="107"/>
      <c r="D7" s="107"/>
      <c r="E7" s="107"/>
      <c r="F7" s="107"/>
      <c r="G7" s="107"/>
      <c r="H7" s="107"/>
      <c r="I7" s="107"/>
      <c r="J7" s="108"/>
    </row>
    <row r="8" spans="2:12" ht="21" x14ac:dyDescent="0.2">
      <c r="B8" s="106"/>
      <c r="C8" s="107"/>
      <c r="D8" s="107"/>
      <c r="E8" s="107"/>
      <c r="F8" s="107"/>
      <c r="G8" s="107"/>
      <c r="H8" s="107"/>
      <c r="I8" s="107"/>
      <c r="J8" s="108"/>
      <c r="L8" s="3"/>
    </row>
    <row r="9" spans="2:12" ht="21" x14ac:dyDescent="0.2">
      <c r="B9" s="106"/>
      <c r="C9" s="107"/>
      <c r="D9" s="107"/>
      <c r="E9" s="107"/>
      <c r="F9" s="107"/>
      <c r="G9" s="107"/>
      <c r="H9" s="107"/>
      <c r="I9" s="107"/>
      <c r="J9" s="108"/>
      <c r="L9" s="3"/>
    </row>
    <row r="10" spans="2:12" ht="21" x14ac:dyDescent="0.2">
      <c r="B10" s="106"/>
      <c r="C10" s="107"/>
      <c r="D10" s="107"/>
      <c r="E10" s="107"/>
      <c r="F10" s="107"/>
      <c r="G10" s="107"/>
      <c r="H10" s="107"/>
      <c r="I10" s="107"/>
      <c r="J10" s="108"/>
      <c r="L10" s="3"/>
    </row>
    <row r="11" spans="2:12" ht="21" x14ac:dyDescent="0.2">
      <c r="B11" s="106"/>
      <c r="C11" s="107"/>
      <c r="D11" s="107"/>
      <c r="E11" s="107"/>
      <c r="F11" s="107"/>
      <c r="G11" s="107"/>
      <c r="H11" s="107"/>
      <c r="I11" s="107"/>
      <c r="J11" s="108"/>
      <c r="L11" s="3"/>
    </row>
    <row r="12" spans="2:12" ht="21" x14ac:dyDescent="0.2">
      <c r="B12" s="106"/>
      <c r="C12" s="107"/>
      <c r="D12" s="107"/>
      <c r="E12" s="107"/>
      <c r="F12" s="107"/>
      <c r="G12" s="107"/>
      <c r="H12" s="107"/>
      <c r="I12" s="107"/>
      <c r="J12" s="108"/>
      <c r="L12" s="3"/>
    </row>
    <row r="13" spans="2:12" ht="21" x14ac:dyDescent="0.2">
      <c r="B13" s="106"/>
      <c r="C13" s="107"/>
      <c r="D13" s="107"/>
      <c r="E13" s="107"/>
      <c r="F13" s="107"/>
      <c r="G13" s="107"/>
      <c r="H13" s="107"/>
      <c r="I13" s="107"/>
      <c r="J13" s="108"/>
      <c r="L13" s="3"/>
    </row>
    <row r="14" spans="2:12" ht="21" x14ac:dyDescent="0.2">
      <c r="B14" s="106"/>
      <c r="C14" s="107"/>
      <c r="D14" s="107"/>
      <c r="E14" s="107"/>
      <c r="F14" s="107"/>
      <c r="G14" s="107"/>
      <c r="H14" s="107"/>
      <c r="I14" s="107"/>
      <c r="J14" s="108"/>
      <c r="L14" s="3"/>
    </row>
    <row r="15" spans="2:12" ht="21" x14ac:dyDescent="0.2">
      <c r="B15" s="106"/>
      <c r="C15" s="107"/>
      <c r="D15" s="107"/>
      <c r="E15" s="107"/>
      <c r="F15" s="107"/>
      <c r="G15" s="107"/>
      <c r="H15" s="107"/>
      <c r="I15" s="107"/>
      <c r="J15" s="108"/>
      <c r="L15" s="3"/>
    </row>
    <row r="16" spans="2:12" ht="21" x14ac:dyDescent="0.2">
      <c r="B16" s="106"/>
      <c r="C16" s="107"/>
      <c r="D16" s="107"/>
      <c r="E16" s="107"/>
      <c r="F16" s="107"/>
      <c r="G16" s="107"/>
      <c r="H16" s="107"/>
      <c r="I16" s="107"/>
      <c r="J16" s="108"/>
      <c r="L16" s="3"/>
    </row>
    <row r="17" spans="2:12" ht="21" x14ac:dyDescent="0.2">
      <c r="B17" s="106"/>
      <c r="C17" s="107"/>
      <c r="D17" s="107"/>
      <c r="E17" s="107"/>
      <c r="F17" s="107"/>
      <c r="G17" s="107"/>
      <c r="H17" s="107"/>
      <c r="I17" s="107"/>
      <c r="J17" s="108"/>
      <c r="L17" s="3"/>
    </row>
    <row r="18" spans="2:12" ht="21" x14ac:dyDescent="0.2">
      <c r="B18" s="106"/>
      <c r="C18" s="107"/>
      <c r="D18" s="107"/>
      <c r="E18" s="107"/>
      <c r="F18" s="107"/>
      <c r="G18" s="107"/>
      <c r="H18" s="107"/>
      <c r="I18" s="107"/>
      <c r="J18" s="108"/>
      <c r="L18" s="3"/>
    </row>
    <row r="19" spans="2:12" ht="21" x14ac:dyDescent="0.2">
      <c r="B19" s="106"/>
      <c r="C19" s="107"/>
      <c r="D19" s="107"/>
      <c r="E19" s="107"/>
      <c r="F19" s="107"/>
      <c r="G19" s="107"/>
      <c r="H19" s="107"/>
      <c r="I19" s="107"/>
      <c r="J19" s="108"/>
      <c r="L19" s="3"/>
    </row>
    <row r="20" spans="2:12" ht="21" x14ac:dyDescent="0.2">
      <c r="B20" s="106"/>
      <c r="C20" s="107"/>
      <c r="D20" s="107"/>
      <c r="E20" s="107"/>
      <c r="F20" s="107"/>
      <c r="G20" s="107"/>
      <c r="H20" s="107"/>
      <c r="I20" s="107"/>
      <c r="J20" s="108"/>
      <c r="L20" s="3"/>
    </row>
    <row r="21" spans="2:12" ht="77.25" customHeight="1" x14ac:dyDescent="0.2">
      <c r="B21" s="109"/>
      <c r="C21" s="110"/>
      <c r="D21" s="110"/>
      <c r="E21" s="110"/>
      <c r="F21" s="110"/>
      <c r="G21" s="110"/>
      <c r="H21" s="110"/>
      <c r="I21" s="110"/>
      <c r="J21" s="111"/>
    </row>
    <row r="22" spans="2:12" x14ac:dyDescent="0.2">
      <c r="B22" s="101"/>
      <c r="C22" s="101"/>
      <c r="D22" s="101"/>
      <c r="E22" s="101"/>
      <c r="F22" s="101"/>
      <c r="G22" s="101"/>
      <c r="H22" s="101"/>
      <c r="I22" s="101"/>
      <c r="J22" s="101"/>
    </row>
    <row r="23" spans="2:12" ht="12.75" customHeight="1" x14ac:dyDescent="0.2">
      <c r="B23" s="89" t="s">
        <v>58</v>
      </c>
      <c r="C23" s="89"/>
      <c r="D23" s="89"/>
      <c r="E23" s="89"/>
      <c r="F23" s="89"/>
      <c r="G23" s="89"/>
      <c r="H23" s="89"/>
      <c r="I23" s="89"/>
      <c r="J23" s="89"/>
    </row>
    <row r="24" spans="2:12" ht="15" x14ac:dyDescent="0.25">
      <c r="B24" s="89"/>
      <c r="C24" s="89"/>
      <c r="D24" s="89"/>
      <c r="E24" s="89"/>
      <c r="F24" s="89"/>
      <c r="G24" s="89"/>
      <c r="H24" s="89"/>
      <c r="I24" s="89"/>
      <c r="J24" s="89"/>
      <c r="L24" s="16"/>
    </row>
    <row r="25" spans="2:12" x14ac:dyDescent="0.2">
      <c r="B25" s="87"/>
      <c r="C25" s="87"/>
      <c r="D25" s="87"/>
      <c r="E25" s="87"/>
      <c r="F25" s="87"/>
      <c r="G25" s="87"/>
      <c r="H25" s="87"/>
      <c r="I25" s="87"/>
      <c r="J25" s="87"/>
    </row>
    <row r="26" spans="2:12" ht="13.5" customHeight="1" x14ac:dyDescent="0.2">
      <c r="B26" s="89" t="s">
        <v>2</v>
      </c>
      <c r="C26" s="89"/>
      <c r="D26" s="89"/>
      <c r="E26" s="89"/>
      <c r="F26" s="87"/>
      <c r="G26" s="96" t="s">
        <v>1</v>
      </c>
      <c r="H26" s="97"/>
      <c r="I26" s="97"/>
      <c r="J26" s="98"/>
      <c r="L26" s="2"/>
    </row>
    <row r="27" spans="2:12" ht="19.5" customHeight="1" x14ac:dyDescent="0.2">
      <c r="B27" s="99" t="s">
        <v>9</v>
      </c>
      <c r="C27" s="99"/>
      <c r="D27" s="48" t="s">
        <v>10</v>
      </c>
      <c r="E27" s="49" t="s">
        <v>11</v>
      </c>
      <c r="F27" s="87"/>
      <c r="G27" s="100" t="s">
        <v>74</v>
      </c>
      <c r="H27" s="100"/>
      <c r="I27" s="100"/>
      <c r="J27" s="100"/>
      <c r="L27" s="4"/>
    </row>
    <row r="28" spans="2:12" ht="33.75" customHeight="1" x14ac:dyDescent="0.2">
      <c r="B28" s="55" t="str">
        <f>+'II Planificad continuidad 2016'!C10</f>
        <v>Gerencia - Junta Directiva</v>
      </c>
      <c r="C28" s="69">
        <f>+'II Planificad continuidad 2016'!D10</f>
        <v>42736</v>
      </c>
      <c r="D28" s="69">
        <f>+'II Planificad continuidad 2016'!E10</f>
        <v>42885</v>
      </c>
      <c r="E28" s="50">
        <f>+D28-C28</f>
        <v>149</v>
      </c>
      <c r="F28" s="87"/>
      <c r="G28" s="100"/>
      <c r="H28" s="100"/>
      <c r="I28" s="100"/>
      <c r="J28" s="100"/>
      <c r="L28" s="4"/>
    </row>
    <row r="29" spans="2:12" ht="34.5" customHeight="1" x14ac:dyDescent="0.2">
      <c r="B29" s="55" t="str">
        <f>+'II Planificador Plan 2017'!C10</f>
        <v>Jefaturas de la DIGH y Dirección</v>
      </c>
      <c r="C29" s="69">
        <f>+'II Planificador Plan 2017'!D10</f>
        <v>42767</v>
      </c>
      <c r="D29" s="69">
        <f>+'II Planificador Plan 2017'!E10</f>
        <v>42855</v>
      </c>
      <c r="E29" s="50">
        <f t="shared" ref="E29:E32" si="0">+D29-C29</f>
        <v>88</v>
      </c>
      <c r="F29" s="87"/>
      <c r="G29" s="100"/>
      <c r="H29" s="100"/>
      <c r="I29" s="100"/>
      <c r="J29" s="100"/>
      <c r="L29" s="4"/>
    </row>
    <row r="30" spans="2:12" ht="40.5" customHeight="1" x14ac:dyDescent="0.2">
      <c r="B30" s="55" t="str">
        <f>+'II Planificad continuidad 2016'!$C$11</f>
        <v>Jefaturas de la DIGH y Dirección</v>
      </c>
      <c r="C30" s="69">
        <f>+'II Planificad continuidad 2016'!$D$11</f>
        <v>42795</v>
      </c>
      <c r="D30" s="69">
        <f>+'II Planificad continuidad 2016'!$E$11</f>
        <v>42916</v>
      </c>
      <c r="E30" s="50">
        <f t="shared" si="0"/>
        <v>121</v>
      </c>
      <c r="F30" s="87"/>
      <c r="G30" s="100"/>
      <c r="H30" s="100"/>
      <c r="I30" s="100"/>
      <c r="J30" s="100"/>
      <c r="L30" s="4"/>
    </row>
    <row r="31" spans="2:12" ht="19.5" customHeight="1" x14ac:dyDescent="0.2">
      <c r="B31" s="55" t="str">
        <f>+'II Planificad continuidad 2016'!$C$12</f>
        <v>Jefaturas de la DIGH y Dirección</v>
      </c>
      <c r="C31" s="69">
        <f>+'II Planificad continuidad 2016'!$D$12</f>
        <v>42826</v>
      </c>
      <c r="D31" s="69">
        <f>+'II Planificad continuidad 2016'!$E$12</f>
        <v>42946</v>
      </c>
      <c r="E31" s="50">
        <f t="shared" si="0"/>
        <v>120</v>
      </c>
      <c r="F31" s="87"/>
      <c r="G31" s="100"/>
      <c r="H31" s="100"/>
      <c r="I31" s="100"/>
      <c r="J31" s="100"/>
      <c r="L31" s="4"/>
    </row>
    <row r="32" spans="2:12" ht="39.75" customHeight="1" x14ac:dyDescent="0.2">
      <c r="B32" s="55" t="str">
        <f>+'II Planificad continuidad 2016'!$C$13</f>
        <v xml:space="preserve">Dirección DIGH y Gerencia </v>
      </c>
      <c r="C32" s="69">
        <f>+'II Planificad continuidad 2016'!$D$13</f>
        <v>42826</v>
      </c>
      <c r="D32" s="69">
        <f>+'II Planificad continuidad 2016'!$E$13</f>
        <v>43008</v>
      </c>
      <c r="E32" s="50">
        <f t="shared" si="0"/>
        <v>182</v>
      </c>
      <c r="F32" s="87"/>
      <c r="G32" s="100"/>
      <c r="H32" s="100"/>
      <c r="I32" s="100"/>
      <c r="J32" s="100"/>
      <c r="L32" s="4"/>
    </row>
    <row r="33" spans="2:12" ht="18.75" x14ac:dyDescent="0.2">
      <c r="B33" s="52"/>
      <c r="C33" s="52"/>
      <c r="D33" s="52"/>
      <c r="E33" s="53"/>
      <c r="F33" s="51"/>
      <c r="G33" s="54"/>
      <c r="H33" s="54"/>
      <c r="I33" s="54"/>
      <c r="J33" s="54"/>
      <c r="L33" s="4"/>
    </row>
    <row r="34" spans="2:12" x14ac:dyDescent="0.2">
      <c r="B34" s="87"/>
      <c r="C34" s="87"/>
      <c r="D34" s="87"/>
      <c r="E34" s="87"/>
      <c r="F34" s="87"/>
      <c r="G34" s="87"/>
      <c r="H34" s="87"/>
      <c r="I34" s="87"/>
      <c r="J34" s="87"/>
    </row>
    <row r="35" spans="2:12" x14ac:dyDescent="0.2">
      <c r="B35" s="90" t="s">
        <v>71</v>
      </c>
      <c r="C35" s="91"/>
      <c r="D35" s="91"/>
      <c r="E35" s="91"/>
      <c r="F35" s="91"/>
      <c r="G35" s="91"/>
      <c r="H35" s="91"/>
      <c r="I35" s="91"/>
      <c r="J35" s="92"/>
      <c r="L35" s="2"/>
    </row>
    <row r="36" spans="2:12" ht="18.75" x14ac:dyDescent="0.2">
      <c r="B36" s="93"/>
      <c r="C36" s="94"/>
      <c r="D36" s="94"/>
      <c r="E36" s="94"/>
      <c r="F36" s="94"/>
      <c r="G36" s="94"/>
      <c r="H36" s="94"/>
      <c r="I36" s="94"/>
      <c r="J36" s="95"/>
      <c r="L36" s="4"/>
    </row>
    <row r="37" spans="2:12" x14ac:dyDescent="0.2">
      <c r="B37" s="87"/>
      <c r="C37" s="87"/>
      <c r="D37" s="87"/>
      <c r="E37" s="87"/>
      <c r="F37" s="87"/>
      <c r="G37" s="87"/>
      <c r="H37" s="87"/>
      <c r="I37" s="87"/>
      <c r="J37" s="87"/>
    </row>
    <row r="38" spans="2:12" x14ac:dyDescent="0.2">
      <c r="B38" s="80" t="s">
        <v>57</v>
      </c>
      <c r="C38" s="81"/>
      <c r="D38" s="81"/>
      <c r="E38" s="81"/>
      <c r="F38" s="81"/>
      <c r="G38" s="81"/>
      <c r="H38" s="81"/>
      <c r="I38" s="81"/>
      <c r="J38" s="82"/>
      <c r="L38" s="2"/>
    </row>
    <row r="39" spans="2:12" ht="18.75" x14ac:dyDescent="0.2">
      <c r="B39" s="83"/>
      <c r="C39" s="84"/>
      <c r="D39" s="84"/>
      <c r="E39" s="84"/>
      <c r="F39" s="84"/>
      <c r="G39" s="84"/>
      <c r="H39" s="84"/>
      <c r="I39" s="84"/>
      <c r="J39" s="85"/>
      <c r="L39" s="4"/>
    </row>
    <row r="40" spans="2:12" x14ac:dyDescent="0.2">
      <c r="B40" s="87"/>
      <c r="C40" s="87"/>
      <c r="D40" s="87"/>
      <c r="E40" s="87"/>
      <c r="F40" s="87"/>
      <c r="G40" s="87"/>
      <c r="H40" s="87"/>
      <c r="I40" s="87"/>
      <c r="J40" s="87"/>
    </row>
    <row r="41" spans="2:12" ht="18.75" x14ac:dyDescent="0.2">
      <c r="B41" s="88" t="s">
        <v>84</v>
      </c>
      <c r="C41" s="81"/>
      <c r="D41" s="81"/>
      <c r="E41" s="81"/>
      <c r="F41" s="81"/>
      <c r="G41" s="81"/>
      <c r="H41" s="81"/>
      <c r="I41" s="81"/>
      <c r="J41" s="82"/>
      <c r="L41" s="4"/>
    </row>
    <row r="42" spans="2:12" ht="3" customHeight="1" x14ac:dyDescent="0.2">
      <c r="B42" s="83"/>
      <c r="C42" s="84"/>
      <c r="D42" s="84"/>
      <c r="E42" s="84"/>
      <c r="F42" s="84"/>
      <c r="G42" s="84"/>
      <c r="H42" s="84"/>
      <c r="I42" s="84"/>
      <c r="J42" s="85"/>
    </row>
    <row r="43" spans="2:12" x14ac:dyDescent="0.2">
      <c r="B43" s="87"/>
      <c r="C43" s="87"/>
      <c r="D43" s="87"/>
      <c r="E43" s="87"/>
      <c r="F43" s="87"/>
      <c r="G43" s="87"/>
      <c r="H43" s="87"/>
      <c r="I43" s="87"/>
      <c r="J43" s="87"/>
    </row>
    <row r="44" spans="2:12" ht="19.5" customHeight="1" x14ac:dyDescent="0.2">
      <c r="B44" s="80" t="s">
        <v>66</v>
      </c>
      <c r="C44" s="81"/>
      <c r="D44" s="81"/>
      <c r="E44" s="81"/>
      <c r="F44" s="81"/>
      <c r="G44" s="81"/>
      <c r="H44" s="81"/>
      <c r="I44" s="81"/>
      <c r="J44" s="82"/>
    </row>
    <row r="45" spans="2:12" ht="16.5" customHeight="1" x14ac:dyDescent="0.2">
      <c r="B45" s="83"/>
      <c r="C45" s="84"/>
      <c r="D45" s="84"/>
      <c r="E45" s="84"/>
      <c r="F45" s="84"/>
      <c r="G45" s="84"/>
      <c r="H45" s="84"/>
      <c r="I45" s="84"/>
      <c r="J45" s="85"/>
    </row>
    <row r="46" spans="2:12" x14ac:dyDescent="0.2">
      <c r="B46" s="86"/>
      <c r="C46" s="86"/>
      <c r="D46" s="86"/>
      <c r="E46" s="86"/>
      <c r="F46" s="86"/>
      <c r="G46" s="86"/>
      <c r="H46" s="86"/>
      <c r="I46" s="86"/>
      <c r="J46" s="86"/>
    </row>
  </sheetData>
  <mergeCells count="22">
    <mergeCell ref="B22:J22"/>
    <mergeCell ref="B1:J1"/>
    <mergeCell ref="B3:J4"/>
    <mergeCell ref="B6:J21"/>
    <mergeCell ref="B5:J5"/>
    <mergeCell ref="B2:J2"/>
    <mergeCell ref="B23:J24"/>
    <mergeCell ref="B35:J36"/>
    <mergeCell ref="B38:J39"/>
    <mergeCell ref="B34:J34"/>
    <mergeCell ref="B37:J37"/>
    <mergeCell ref="F26:F32"/>
    <mergeCell ref="B25:J25"/>
    <mergeCell ref="G26:J26"/>
    <mergeCell ref="B27:C27"/>
    <mergeCell ref="B26:E26"/>
    <mergeCell ref="G27:J32"/>
    <mergeCell ref="B44:J45"/>
    <mergeCell ref="B46:J46"/>
    <mergeCell ref="B43:J43"/>
    <mergeCell ref="B40:J40"/>
    <mergeCell ref="B41:J4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workbookViewId="0">
      <selection activeCell="G17" sqref="G17:J18"/>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2" t="s">
        <v>0</v>
      </c>
      <c r="C1" s="102"/>
      <c r="D1" s="102"/>
      <c r="E1" s="102"/>
      <c r="F1" s="102"/>
      <c r="G1" s="102"/>
      <c r="H1" s="102"/>
      <c r="I1" s="102"/>
      <c r="J1" s="102"/>
    </row>
    <row r="2" spans="2:12" x14ac:dyDescent="0.2">
      <c r="B2" s="112"/>
      <c r="C2" s="112"/>
      <c r="D2" s="112"/>
      <c r="E2" s="112"/>
      <c r="F2" s="112"/>
      <c r="G2" s="112"/>
      <c r="H2" s="112"/>
      <c r="I2" s="112"/>
      <c r="J2" s="112"/>
    </row>
    <row r="3" spans="2:12" ht="12.75" customHeight="1" x14ac:dyDescent="0.2">
      <c r="B3" s="89" t="s">
        <v>69</v>
      </c>
      <c r="C3" s="89"/>
      <c r="D3" s="89"/>
      <c r="E3" s="89"/>
      <c r="F3" s="89"/>
      <c r="G3" s="89"/>
      <c r="H3" s="89"/>
      <c r="I3" s="89"/>
      <c r="J3" s="89"/>
    </row>
    <row r="4" spans="2:12" ht="13.5" customHeight="1" x14ac:dyDescent="0.2">
      <c r="B4" s="89"/>
      <c r="C4" s="89"/>
      <c r="D4" s="89"/>
      <c r="E4" s="89"/>
      <c r="F4" s="89"/>
      <c r="G4" s="89"/>
      <c r="H4" s="89"/>
      <c r="I4" s="89"/>
      <c r="J4" s="89"/>
    </row>
    <row r="5" spans="2:12" x14ac:dyDescent="0.2">
      <c r="B5" s="101"/>
      <c r="C5" s="101"/>
      <c r="D5" s="101"/>
      <c r="E5" s="101"/>
      <c r="F5" s="101"/>
      <c r="G5" s="101"/>
      <c r="H5" s="101"/>
      <c r="I5" s="101"/>
      <c r="J5" s="101"/>
    </row>
    <row r="6" spans="2:12" ht="12.75" customHeight="1" x14ac:dyDescent="0.2">
      <c r="B6" s="103" t="s">
        <v>98</v>
      </c>
      <c r="C6" s="104"/>
      <c r="D6" s="104"/>
      <c r="E6" s="104"/>
      <c r="F6" s="104"/>
      <c r="G6" s="104"/>
      <c r="H6" s="104"/>
      <c r="I6" s="104"/>
      <c r="J6" s="105"/>
      <c r="L6" s="2"/>
    </row>
    <row r="7" spans="2:12" x14ac:dyDescent="0.2">
      <c r="B7" s="106"/>
      <c r="C7" s="107"/>
      <c r="D7" s="107"/>
      <c r="E7" s="107"/>
      <c r="F7" s="107"/>
      <c r="G7" s="107"/>
      <c r="H7" s="107"/>
      <c r="I7" s="107"/>
      <c r="J7" s="108"/>
    </row>
    <row r="8" spans="2:12" ht="21" x14ac:dyDescent="0.2">
      <c r="B8" s="106"/>
      <c r="C8" s="107"/>
      <c r="D8" s="107"/>
      <c r="E8" s="107"/>
      <c r="F8" s="107"/>
      <c r="G8" s="107"/>
      <c r="H8" s="107"/>
      <c r="I8" s="107"/>
      <c r="J8" s="108"/>
      <c r="L8" s="3"/>
    </row>
    <row r="9" spans="2:12" ht="21" x14ac:dyDescent="0.2">
      <c r="B9" s="106"/>
      <c r="C9" s="107"/>
      <c r="D9" s="107"/>
      <c r="E9" s="107"/>
      <c r="F9" s="107"/>
      <c r="G9" s="107"/>
      <c r="H9" s="107"/>
      <c r="I9" s="107"/>
      <c r="J9" s="108"/>
      <c r="L9" s="3"/>
    </row>
    <row r="10" spans="2:12" ht="21" x14ac:dyDescent="0.2">
      <c r="B10" s="106"/>
      <c r="C10" s="107"/>
      <c r="D10" s="107"/>
      <c r="E10" s="107"/>
      <c r="F10" s="107"/>
      <c r="G10" s="107"/>
      <c r="H10" s="107"/>
      <c r="I10" s="107"/>
      <c r="J10" s="108"/>
      <c r="L10" s="3"/>
    </row>
    <row r="11" spans="2:12" ht="21" x14ac:dyDescent="0.2">
      <c r="B11" s="106"/>
      <c r="C11" s="107"/>
      <c r="D11" s="107"/>
      <c r="E11" s="107"/>
      <c r="F11" s="107"/>
      <c r="G11" s="107"/>
      <c r="H11" s="107"/>
      <c r="I11" s="107"/>
      <c r="J11" s="108"/>
      <c r="L11" s="3"/>
    </row>
    <row r="12" spans="2:12" x14ac:dyDescent="0.2">
      <c r="B12" s="101"/>
      <c r="C12" s="101"/>
      <c r="D12" s="101"/>
      <c r="E12" s="101"/>
      <c r="F12" s="101"/>
      <c r="G12" s="101"/>
      <c r="H12" s="101"/>
      <c r="I12" s="101"/>
      <c r="J12" s="101"/>
    </row>
    <row r="13" spans="2:12" ht="12.75" customHeight="1" x14ac:dyDescent="0.2">
      <c r="B13" s="89" t="s">
        <v>58</v>
      </c>
      <c r="C13" s="89"/>
      <c r="D13" s="89"/>
      <c r="E13" s="89"/>
      <c r="F13" s="89"/>
      <c r="G13" s="89"/>
      <c r="H13" s="89"/>
      <c r="I13" s="89"/>
      <c r="J13" s="89"/>
    </row>
    <row r="14" spans="2:12" ht="15" x14ac:dyDescent="0.25">
      <c r="B14" s="89"/>
      <c r="C14" s="89"/>
      <c r="D14" s="89"/>
      <c r="E14" s="89"/>
      <c r="F14" s="89"/>
      <c r="G14" s="89"/>
      <c r="H14" s="89"/>
      <c r="I14" s="89"/>
      <c r="J14" s="89"/>
      <c r="L14" s="16"/>
    </row>
    <row r="15" spans="2:12" x14ac:dyDescent="0.2">
      <c r="B15" s="87"/>
      <c r="C15" s="87"/>
      <c r="D15" s="87"/>
      <c r="E15" s="87"/>
      <c r="F15" s="87"/>
      <c r="G15" s="87"/>
      <c r="H15" s="87"/>
      <c r="I15" s="87"/>
      <c r="J15" s="87"/>
    </row>
    <row r="16" spans="2:12" ht="13.5" customHeight="1" x14ac:dyDescent="0.2">
      <c r="B16" s="89" t="s">
        <v>2</v>
      </c>
      <c r="C16" s="89"/>
      <c r="D16" s="89"/>
      <c r="E16" s="89"/>
      <c r="F16" s="87"/>
      <c r="G16" s="96" t="s">
        <v>1</v>
      </c>
      <c r="H16" s="97"/>
      <c r="I16" s="97"/>
      <c r="J16" s="98"/>
      <c r="L16" s="2"/>
    </row>
    <row r="17" spans="2:12" ht="19.5" customHeight="1" x14ac:dyDescent="0.2">
      <c r="B17" s="99" t="s">
        <v>9</v>
      </c>
      <c r="C17" s="99"/>
      <c r="D17" s="68" t="s">
        <v>10</v>
      </c>
      <c r="E17" s="49" t="s">
        <v>11</v>
      </c>
      <c r="F17" s="87"/>
      <c r="G17" s="100" t="s">
        <v>100</v>
      </c>
      <c r="H17" s="100"/>
      <c r="I17" s="100"/>
      <c r="J17" s="100"/>
      <c r="L17" s="4"/>
    </row>
    <row r="18" spans="2:12" ht="53.25" customHeight="1" x14ac:dyDescent="0.2">
      <c r="B18" s="55" t="str">
        <f>+'II Planificador Plan 2017'!C10</f>
        <v>Jefaturas de la DIGH y Dirección</v>
      </c>
      <c r="C18" s="69">
        <f>+'II Planificador Plan 2017'!D10</f>
        <v>42767</v>
      </c>
      <c r="D18" s="69">
        <f>+'II Planificador Plan 2017'!E10</f>
        <v>42855</v>
      </c>
      <c r="E18" s="50">
        <f>+D18-C18</f>
        <v>88</v>
      </c>
      <c r="F18" s="87"/>
      <c r="G18" s="100"/>
      <c r="H18" s="100"/>
      <c r="I18" s="100"/>
      <c r="J18" s="100"/>
      <c r="L18" s="4"/>
    </row>
    <row r="19" spans="2:12" ht="18.75" x14ac:dyDescent="0.2">
      <c r="B19" s="52"/>
      <c r="C19" s="52"/>
      <c r="D19" s="52"/>
      <c r="E19" s="53"/>
      <c r="F19" s="67"/>
      <c r="G19" s="54"/>
      <c r="H19" s="54"/>
      <c r="I19" s="54"/>
      <c r="J19" s="54"/>
      <c r="L19" s="4"/>
    </row>
    <row r="20" spans="2:12" x14ac:dyDescent="0.2">
      <c r="B20" s="87"/>
      <c r="C20" s="87"/>
      <c r="D20" s="87"/>
      <c r="E20" s="87"/>
      <c r="F20" s="87"/>
      <c r="G20" s="87"/>
      <c r="H20" s="87"/>
      <c r="I20" s="87"/>
      <c r="J20" s="87"/>
    </row>
    <row r="21" spans="2:12" x14ac:dyDescent="0.2">
      <c r="B21" s="90" t="s">
        <v>71</v>
      </c>
      <c r="C21" s="91"/>
      <c r="D21" s="91"/>
      <c r="E21" s="91"/>
      <c r="F21" s="91"/>
      <c r="G21" s="91"/>
      <c r="H21" s="91"/>
      <c r="I21" s="91"/>
      <c r="J21" s="92"/>
      <c r="L21" s="2"/>
    </row>
    <row r="22" spans="2:12" ht="18.75" x14ac:dyDescent="0.2">
      <c r="B22" s="93"/>
      <c r="C22" s="94"/>
      <c r="D22" s="94"/>
      <c r="E22" s="94"/>
      <c r="F22" s="94"/>
      <c r="G22" s="94"/>
      <c r="H22" s="94"/>
      <c r="I22" s="94"/>
      <c r="J22" s="95"/>
      <c r="L22" s="4"/>
    </row>
    <row r="23" spans="2:12" x14ac:dyDescent="0.2">
      <c r="B23" s="87"/>
      <c r="C23" s="87"/>
      <c r="D23" s="87"/>
      <c r="E23" s="87"/>
      <c r="F23" s="87"/>
      <c r="G23" s="87"/>
      <c r="H23" s="87"/>
      <c r="I23" s="87"/>
      <c r="J23" s="87"/>
    </row>
    <row r="24" spans="2:12" x14ac:dyDescent="0.2">
      <c r="B24" s="80" t="s">
        <v>57</v>
      </c>
      <c r="C24" s="81"/>
      <c r="D24" s="81"/>
      <c r="E24" s="81"/>
      <c r="F24" s="81"/>
      <c r="G24" s="81"/>
      <c r="H24" s="81"/>
      <c r="I24" s="81"/>
      <c r="J24" s="82"/>
      <c r="L24" s="2"/>
    </row>
    <row r="25" spans="2:12" ht="18.75" x14ac:dyDescent="0.2">
      <c r="B25" s="83"/>
      <c r="C25" s="84"/>
      <c r="D25" s="84"/>
      <c r="E25" s="84"/>
      <c r="F25" s="84"/>
      <c r="G25" s="84"/>
      <c r="H25" s="84"/>
      <c r="I25" s="84"/>
      <c r="J25" s="85"/>
      <c r="L25" s="4"/>
    </row>
    <row r="26" spans="2:12" x14ac:dyDescent="0.2">
      <c r="B26" s="87"/>
      <c r="C26" s="87"/>
      <c r="D26" s="87"/>
      <c r="E26" s="87"/>
      <c r="F26" s="87"/>
      <c r="G26" s="87"/>
      <c r="H26" s="87"/>
      <c r="I26" s="87"/>
      <c r="J26" s="87"/>
    </row>
    <row r="27" spans="2:12" ht="18.75" x14ac:dyDescent="0.2">
      <c r="B27" s="88" t="s">
        <v>84</v>
      </c>
      <c r="C27" s="81"/>
      <c r="D27" s="81"/>
      <c r="E27" s="81"/>
      <c r="F27" s="81"/>
      <c r="G27" s="81"/>
      <c r="H27" s="81"/>
      <c r="I27" s="81"/>
      <c r="J27" s="82"/>
      <c r="L27" s="4"/>
    </row>
    <row r="28" spans="2:12" ht="3" customHeight="1" x14ac:dyDescent="0.2">
      <c r="B28" s="83"/>
      <c r="C28" s="84"/>
      <c r="D28" s="84"/>
      <c r="E28" s="84"/>
      <c r="F28" s="84"/>
      <c r="G28" s="84"/>
      <c r="H28" s="84"/>
      <c r="I28" s="84"/>
      <c r="J28" s="85"/>
    </row>
    <row r="29" spans="2:12" x14ac:dyDescent="0.2">
      <c r="B29" s="87"/>
      <c r="C29" s="87"/>
      <c r="D29" s="87"/>
      <c r="E29" s="87"/>
      <c r="F29" s="87"/>
      <c r="G29" s="87"/>
      <c r="H29" s="87"/>
      <c r="I29" s="87"/>
      <c r="J29" s="87"/>
    </row>
    <row r="30" spans="2:12" ht="19.5" customHeight="1" x14ac:dyDescent="0.2">
      <c r="B30" s="80" t="s">
        <v>66</v>
      </c>
      <c r="C30" s="81"/>
      <c r="D30" s="81"/>
      <c r="E30" s="81"/>
      <c r="F30" s="81"/>
      <c r="G30" s="81"/>
      <c r="H30" s="81"/>
      <c r="I30" s="81"/>
      <c r="J30" s="82"/>
    </row>
    <row r="31" spans="2:12" ht="16.5" customHeight="1" x14ac:dyDescent="0.2">
      <c r="B31" s="83"/>
      <c r="C31" s="84"/>
      <c r="D31" s="84"/>
      <c r="E31" s="84"/>
      <c r="F31" s="84"/>
      <c r="G31" s="84"/>
      <c r="H31" s="84"/>
      <c r="I31" s="84"/>
      <c r="J31" s="85"/>
    </row>
    <row r="32" spans="2:12" x14ac:dyDescent="0.2">
      <c r="B32" s="86"/>
      <c r="C32" s="86"/>
      <c r="D32" s="86"/>
      <c r="E32" s="86"/>
      <c r="F32" s="86"/>
      <c r="G32" s="86"/>
      <c r="H32" s="86"/>
      <c r="I32" s="86"/>
      <c r="J32" s="86"/>
    </row>
  </sheetData>
  <mergeCells count="22">
    <mergeCell ref="B29:J29"/>
    <mergeCell ref="B30:J31"/>
    <mergeCell ref="B32:J32"/>
    <mergeCell ref="B20:J20"/>
    <mergeCell ref="B21:J22"/>
    <mergeCell ref="B23:J23"/>
    <mergeCell ref="B24:J25"/>
    <mergeCell ref="B26:J26"/>
    <mergeCell ref="B27:J28"/>
    <mergeCell ref="B13:J14"/>
    <mergeCell ref="B15:J15"/>
    <mergeCell ref="B16:E16"/>
    <mergeCell ref="F16:F18"/>
    <mergeCell ref="G16:J16"/>
    <mergeCell ref="B17:C17"/>
    <mergeCell ref="G17:J18"/>
    <mergeCell ref="B1:J1"/>
    <mergeCell ref="B2:J2"/>
    <mergeCell ref="B3:J4"/>
    <mergeCell ref="B5:J5"/>
    <mergeCell ref="B6:J11"/>
    <mergeCell ref="B12:J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2"/>
  <sheetViews>
    <sheetView showGridLines="0" topLeftCell="A7" zoomScale="80" zoomScaleNormal="80" workbookViewId="0">
      <selection activeCell="G8" sqref="G8"/>
    </sheetView>
  </sheetViews>
  <sheetFormatPr baseColWidth="10" defaultColWidth="3.140625" defaultRowHeight="16.5" x14ac:dyDescent="0.25"/>
  <cols>
    <col min="1" max="1" width="3" style="5" customWidth="1"/>
    <col min="2" max="2" width="99.140625" style="66" customWidth="1"/>
    <col min="3" max="3" width="18.140625" style="7" customWidth="1"/>
    <col min="4" max="4" width="15.5703125" style="7" customWidth="1"/>
    <col min="5" max="5" width="14.85546875" style="7" customWidth="1"/>
    <col min="6" max="6" width="11.7109375" style="6" customWidth="1"/>
    <col min="7" max="7" width="12.85546875" style="6" customWidth="1"/>
    <col min="8" max="8" width="12.5703125" style="6" customWidth="1"/>
    <col min="9" max="9" width="5.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3" t="s">
        <v>8</v>
      </c>
      <c r="C2" s="113"/>
      <c r="D2" s="113"/>
      <c r="E2" s="113"/>
      <c r="F2" s="113"/>
      <c r="G2" s="113"/>
      <c r="H2" s="113"/>
      <c r="I2" s="113"/>
      <c r="J2" s="113"/>
    </row>
    <row r="3" spans="1:28" ht="21" customHeight="1" x14ac:dyDescent="0.2">
      <c r="B3" s="113"/>
      <c r="C3" s="113"/>
      <c r="D3" s="113"/>
      <c r="E3" s="113"/>
      <c r="F3" s="113"/>
      <c r="G3" s="113"/>
      <c r="H3" s="113"/>
      <c r="I3" s="113"/>
      <c r="J3" s="113"/>
    </row>
    <row r="4" spans="1:28" ht="18.75" customHeight="1" x14ac:dyDescent="0.2">
      <c r="B4" s="113"/>
      <c r="C4" s="113"/>
      <c r="D4" s="113"/>
      <c r="E4" s="113"/>
      <c r="F4" s="113"/>
      <c r="G4" s="113"/>
      <c r="H4" s="113"/>
      <c r="I4" s="113"/>
      <c r="J4" s="113"/>
    </row>
    <row r="6" spans="1:28" ht="14.25" x14ac:dyDescent="0.2">
      <c r="A6" s="8"/>
      <c r="B6" s="62"/>
      <c r="C6" s="9"/>
      <c r="D6" s="9"/>
      <c r="E6" s="9"/>
      <c r="F6" s="9"/>
      <c r="G6" s="9"/>
      <c r="H6" s="9"/>
      <c r="I6" s="9"/>
      <c r="J6" s="18"/>
    </row>
    <row r="7" spans="1:28" s="13" customFormat="1" ht="25.5" customHeight="1" x14ac:dyDescent="0.2">
      <c r="A7" s="21" t="s">
        <v>12</v>
      </c>
      <c r="B7" s="62" t="s">
        <v>75</v>
      </c>
      <c r="C7" s="10" t="s">
        <v>3</v>
      </c>
      <c r="D7" s="11" t="s">
        <v>5</v>
      </c>
      <c r="E7" s="11" t="s">
        <v>7</v>
      </c>
      <c r="F7" s="10" t="s">
        <v>4</v>
      </c>
      <c r="G7" s="58" t="s">
        <v>6</v>
      </c>
      <c r="H7" s="12"/>
      <c r="I7" s="12"/>
      <c r="J7" s="19"/>
    </row>
    <row r="8" spans="1:28" ht="15.75" customHeight="1" x14ac:dyDescent="0.2">
      <c r="B8" s="63"/>
      <c r="C8" s="45"/>
      <c r="D8" s="45"/>
      <c r="E8" s="45"/>
      <c r="F8" s="45"/>
      <c r="G8" s="44">
        <f>+AVERAGE(G11:G13)</f>
        <v>0.23333333333333331</v>
      </c>
      <c r="H8" s="45"/>
      <c r="I8" s="14"/>
      <c r="K8" s="6"/>
    </row>
    <row r="9" spans="1:28" ht="15.75" customHeight="1" x14ac:dyDescent="0.2">
      <c r="B9" s="63"/>
      <c r="C9" s="45"/>
      <c r="D9" s="45"/>
      <c r="E9" s="45"/>
      <c r="F9" s="45"/>
      <c r="G9" s="44"/>
      <c r="H9" s="45"/>
      <c r="I9" s="14"/>
      <c r="K9" s="6"/>
    </row>
    <row r="10" spans="1:28" ht="240" customHeight="1" x14ac:dyDescent="0.25">
      <c r="A10" s="15">
        <v>1</v>
      </c>
      <c r="B10" s="64" t="s">
        <v>77</v>
      </c>
      <c r="C10" s="55" t="s">
        <v>64</v>
      </c>
      <c r="D10" s="70">
        <v>42736</v>
      </c>
      <c r="E10" s="56">
        <v>42885</v>
      </c>
      <c r="F10" s="40">
        <f>E10-D10</f>
        <v>149</v>
      </c>
      <c r="G10" s="159">
        <v>0.3</v>
      </c>
      <c r="H10" s="57" t="s">
        <v>104</v>
      </c>
      <c r="I10" s="17"/>
    </row>
    <row r="11" spans="1:28" ht="150" customHeight="1" x14ac:dyDescent="0.25">
      <c r="A11" s="15"/>
      <c r="B11" s="64" t="s">
        <v>78</v>
      </c>
      <c r="C11" s="55" t="s">
        <v>70</v>
      </c>
      <c r="D11" s="56">
        <v>42795</v>
      </c>
      <c r="E11" s="56">
        <v>42916</v>
      </c>
      <c r="F11" s="40">
        <f>E11-D11</f>
        <v>121</v>
      </c>
      <c r="G11" s="59">
        <v>0.3</v>
      </c>
      <c r="H11" s="57"/>
      <c r="I11" s="17"/>
    </row>
    <row r="12" spans="1:28" ht="285.75" customHeight="1" x14ac:dyDescent="0.25">
      <c r="A12" s="15"/>
      <c r="B12" s="64" t="s">
        <v>76</v>
      </c>
      <c r="C12" s="55" t="s">
        <v>70</v>
      </c>
      <c r="D12" s="56">
        <v>42826</v>
      </c>
      <c r="E12" s="56">
        <v>42946</v>
      </c>
      <c r="F12" s="40">
        <f>E12-D12</f>
        <v>120</v>
      </c>
      <c r="G12" s="60">
        <v>0.2</v>
      </c>
      <c r="H12" s="57"/>
      <c r="I12" s="17"/>
    </row>
    <row r="13" spans="1:28" ht="357" customHeight="1" x14ac:dyDescent="0.2">
      <c r="A13" s="15">
        <v>3</v>
      </c>
      <c r="B13" s="64" t="s">
        <v>79</v>
      </c>
      <c r="C13" s="55" t="s">
        <v>80</v>
      </c>
      <c r="D13" s="56">
        <v>42826</v>
      </c>
      <c r="E13" s="56">
        <v>43008</v>
      </c>
      <c r="F13" s="40">
        <f>E13-D13</f>
        <v>182</v>
      </c>
      <c r="G13" s="59">
        <v>0.2</v>
      </c>
      <c r="H13" s="57"/>
      <c r="I13" s="5"/>
    </row>
    <row r="14" spans="1:28" ht="27" customHeight="1" x14ac:dyDescent="0.2">
      <c r="B14" s="114" t="s">
        <v>13</v>
      </c>
      <c r="C14" s="115"/>
      <c r="D14" s="115"/>
      <c r="E14" s="115"/>
      <c r="F14" s="115"/>
      <c r="G14" s="115"/>
      <c r="H14" s="115"/>
      <c r="I14" s="116"/>
      <c r="J14" s="116"/>
      <c r="K14" s="116"/>
      <c r="L14" s="116"/>
      <c r="M14" s="116"/>
      <c r="N14" s="116"/>
      <c r="O14" s="116"/>
      <c r="P14" s="116"/>
      <c r="Q14" s="116"/>
      <c r="R14" s="116"/>
      <c r="S14" s="116"/>
      <c r="T14" s="116"/>
      <c r="U14" s="116"/>
      <c r="V14" s="116"/>
      <c r="W14" s="116"/>
      <c r="X14" s="116"/>
      <c r="Y14" s="116"/>
      <c r="Z14" s="116"/>
      <c r="AA14" s="116"/>
      <c r="AB14" s="117"/>
    </row>
    <row r="15" spans="1:28" ht="27" customHeight="1" x14ac:dyDescent="0.2">
      <c r="B15" s="118"/>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9"/>
    </row>
    <row r="16" spans="1:28" ht="27" customHeight="1" x14ac:dyDescent="0.2">
      <c r="B16" s="118"/>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9"/>
    </row>
    <row r="17" spans="2:28" ht="27" customHeight="1" x14ac:dyDescent="0.2">
      <c r="B17" s="118"/>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9"/>
    </row>
    <row r="18" spans="2:28" ht="27" customHeight="1" x14ac:dyDescent="0.2">
      <c r="B18" s="118"/>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9"/>
    </row>
    <row r="19" spans="2:28" ht="27" customHeight="1" x14ac:dyDescent="0.2">
      <c r="B19" s="118"/>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9"/>
    </row>
    <row r="20" spans="2:28" ht="27" customHeight="1" x14ac:dyDescent="0.2">
      <c r="B20" s="118"/>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9"/>
    </row>
    <row r="21" spans="2:28" ht="27" customHeight="1" x14ac:dyDescent="0.2">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2"/>
    </row>
    <row r="25" spans="2:28" x14ac:dyDescent="0.25">
      <c r="B25" s="65"/>
    </row>
    <row r="26" spans="2:28" x14ac:dyDescent="0.25">
      <c r="B26" s="65"/>
    </row>
    <row r="27" spans="2:28" x14ac:dyDescent="0.25">
      <c r="B27" s="65"/>
    </row>
    <row r="28" spans="2:28" x14ac:dyDescent="0.25">
      <c r="B28" s="65"/>
    </row>
    <row r="29" spans="2:28" x14ac:dyDescent="0.25">
      <c r="B29" s="65"/>
    </row>
    <row r="30" spans="2:28" x14ac:dyDescent="0.25">
      <c r="B30" s="65"/>
    </row>
    <row r="31" spans="2:28" x14ac:dyDescent="0.25">
      <c r="B31" s="65"/>
    </row>
    <row r="32" spans="2:28" x14ac:dyDescent="0.25">
      <c r="B32" s="65"/>
    </row>
    <row r="33" spans="2:2" x14ac:dyDescent="0.25">
      <c r="B33" s="65"/>
    </row>
    <row r="34" spans="2:2" x14ac:dyDescent="0.25">
      <c r="B34" s="65"/>
    </row>
    <row r="35" spans="2:2" x14ac:dyDescent="0.25">
      <c r="B35" s="65"/>
    </row>
    <row r="36" spans="2:2" x14ac:dyDescent="0.25">
      <c r="B36" s="65"/>
    </row>
    <row r="37" spans="2:2" x14ac:dyDescent="0.25">
      <c r="B37" s="65"/>
    </row>
    <row r="38" spans="2:2" x14ac:dyDescent="0.25">
      <c r="B38" s="65"/>
    </row>
    <row r="39" spans="2:2" x14ac:dyDescent="0.25">
      <c r="B39" s="65"/>
    </row>
    <row r="40" spans="2:2" x14ac:dyDescent="0.25">
      <c r="B40" s="65"/>
    </row>
    <row r="41" spans="2:2" x14ac:dyDescent="0.25">
      <c r="B41" s="65"/>
    </row>
    <row r="42" spans="2:2" x14ac:dyDescent="0.25">
      <c r="B42" s="65"/>
    </row>
    <row r="43" spans="2:2" x14ac:dyDescent="0.25">
      <c r="B43" s="65"/>
    </row>
    <row r="44" spans="2:2" x14ac:dyDescent="0.25">
      <c r="B44" s="65"/>
    </row>
    <row r="45" spans="2:2" x14ac:dyDescent="0.25">
      <c r="B45" s="65"/>
    </row>
    <row r="46" spans="2:2" x14ac:dyDescent="0.25">
      <c r="B46" s="65"/>
    </row>
    <row r="47" spans="2:2" x14ac:dyDescent="0.25">
      <c r="B47" s="65"/>
    </row>
    <row r="48" spans="2:2" x14ac:dyDescent="0.25">
      <c r="B48" s="65"/>
    </row>
    <row r="49" spans="2:2" x14ac:dyDescent="0.25">
      <c r="B49" s="65"/>
    </row>
    <row r="50" spans="2:2" x14ac:dyDescent="0.25">
      <c r="B50" s="65"/>
    </row>
    <row r="51" spans="2:2" x14ac:dyDescent="0.25">
      <c r="B51" s="65"/>
    </row>
    <row r="52" spans="2:2" x14ac:dyDescent="0.25">
      <c r="B52" s="65"/>
    </row>
  </sheetData>
  <mergeCells count="2">
    <mergeCell ref="B2:J4"/>
    <mergeCell ref="B14:AB21"/>
  </mergeCells>
  <conditionalFormatting sqref="G8:G9">
    <cfRule type="cellIs" dxfId="8" priority="1" operator="between">
      <formula>0.6</formula>
      <formula>1</formula>
    </cfRule>
    <cfRule type="cellIs" dxfId="7" priority="2" operator="between">
      <formula>0.26</formula>
      <formula>0.59</formula>
    </cfRule>
    <cfRule type="cellIs" dxfId="6" priority="3" operator="between">
      <formula>0</formula>
      <formula>0.25</formula>
    </cfRule>
  </conditionalFormatting>
  <pageMargins left="0.45" right="0.45" top="0.5" bottom="0.5" header="0.3" footer="0.3"/>
  <pageSetup scale="4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9"/>
  <sheetViews>
    <sheetView topLeftCell="B8" workbookViewId="0">
      <selection activeCell="G10" sqref="G10"/>
    </sheetView>
  </sheetViews>
  <sheetFormatPr baseColWidth="10" defaultColWidth="3.140625" defaultRowHeight="16.5" x14ac:dyDescent="0.25"/>
  <cols>
    <col min="1" max="1" width="3" style="5" customWidth="1"/>
    <col min="2" max="2" width="99.140625" style="66" customWidth="1"/>
    <col min="3" max="3" width="18.140625" style="7" customWidth="1"/>
    <col min="4" max="4" width="15.5703125" style="7" customWidth="1"/>
    <col min="5" max="5" width="14.85546875" style="7" customWidth="1"/>
    <col min="6" max="6" width="11.7109375" style="6" customWidth="1"/>
    <col min="7" max="7" width="12.85546875" style="6" customWidth="1"/>
    <col min="8" max="8" width="12.5703125" style="6" customWidth="1"/>
    <col min="9" max="9" width="5.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3" t="s">
        <v>8</v>
      </c>
      <c r="C2" s="113"/>
      <c r="D2" s="113"/>
      <c r="E2" s="113"/>
      <c r="F2" s="113"/>
      <c r="G2" s="113"/>
      <c r="H2" s="113"/>
      <c r="I2" s="113"/>
      <c r="J2" s="113"/>
    </row>
    <row r="3" spans="1:28" ht="21" customHeight="1" x14ac:dyDescent="0.2">
      <c r="B3" s="113"/>
      <c r="C3" s="113"/>
      <c r="D3" s="113"/>
      <c r="E3" s="113"/>
      <c r="F3" s="113"/>
      <c r="G3" s="113"/>
      <c r="H3" s="113"/>
      <c r="I3" s="113"/>
      <c r="J3" s="113"/>
    </row>
    <row r="4" spans="1:28" ht="18.75" customHeight="1" x14ac:dyDescent="0.2">
      <c r="B4" s="113"/>
      <c r="C4" s="113"/>
      <c r="D4" s="113"/>
      <c r="E4" s="113"/>
      <c r="F4" s="113"/>
      <c r="G4" s="113"/>
      <c r="H4" s="113"/>
      <c r="I4" s="113"/>
      <c r="J4" s="113"/>
    </row>
    <row r="6" spans="1:28" ht="14.25" x14ac:dyDescent="0.2">
      <c r="A6" s="8"/>
      <c r="B6" s="62"/>
      <c r="C6" s="9"/>
      <c r="D6" s="9"/>
      <c r="E6" s="9"/>
      <c r="F6" s="9"/>
      <c r="G6" s="9"/>
      <c r="H6" s="9"/>
      <c r="I6" s="9"/>
      <c r="J6" s="18"/>
    </row>
    <row r="7" spans="1:28" s="13" customFormat="1" ht="25.5" customHeight="1" x14ac:dyDescent="0.2">
      <c r="A7" s="21" t="s">
        <v>12</v>
      </c>
      <c r="B7" s="62" t="s">
        <v>75</v>
      </c>
      <c r="C7" s="10" t="s">
        <v>3</v>
      </c>
      <c r="D7" s="11" t="s">
        <v>5</v>
      </c>
      <c r="E7" s="11" t="s">
        <v>7</v>
      </c>
      <c r="F7" s="10" t="s">
        <v>4</v>
      </c>
      <c r="G7" s="58" t="s">
        <v>6</v>
      </c>
      <c r="H7" s="12"/>
      <c r="I7" s="12"/>
      <c r="J7" s="19"/>
    </row>
    <row r="8" spans="1:28" ht="15.75" customHeight="1" x14ac:dyDescent="0.2">
      <c r="B8" s="63"/>
      <c r="C8" s="45"/>
      <c r="D8" s="45"/>
      <c r="E8" s="45"/>
      <c r="F8" s="45"/>
      <c r="G8" s="44" t="e">
        <f>+AVERAGE(#REF!)</f>
        <v>#REF!</v>
      </c>
      <c r="H8" s="45"/>
      <c r="I8" s="14"/>
      <c r="K8" s="6"/>
    </row>
    <row r="9" spans="1:28" ht="15.75" customHeight="1" x14ac:dyDescent="0.2">
      <c r="B9" s="63"/>
      <c r="C9" s="45"/>
      <c r="D9" s="45"/>
      <c r="E9" s="45"/>
      <c r="F9" s="45"/>
      <c r="G9" s="44">
        <f>+AVERAGE(G10:G10)</f>
        <v>0.2</v>
      </c>
      <c r="H9" s="45"/>
      <c r="I9" s="14"/>
      <c r="K9" s="6"/>
    </row>
    <row r="10" spans="1:28" ht="291" customHeight="1" x14ac:dyDescent="0.25">
      <c r="A10" s="15"/>
      <c r="B10" s="64" t="s">
        <v>97</v>
      </c>
      <c r="C10" s="55" t="s">
        <v>70</v>
      </c>
      <c r="D10" s="56">
        <v>42767</v>
      </c>
      <c r="E10" s="56">
        <v>42855</v>
      </c>
      <c r="F10" s="40">
        <f>E10-D10</f>
        <v>88</v>
      </c>
      <c r="G10" s="60">
        <v>0.2</v>
      </c>
      <c r="H10" s="57" t="s">
        <v>105</v>
      </c>
      <c r="I10" s="17"/>
    </row>
    <row r="11" spans="1:28" ht="27" customHeight="1" x14ac:dyDescent="0.2">
      <c r="B11" s="114" t="s">
        <v>13</v>
      </c>
      <c r="C11" s="115"/>
      <c r="D11" s="115"/>
      <c r="E11" s="115"/>
      <c r="F11" s="115"/>
      <c r="G11" s="115"/>
      <c r="H11" s="115"/>
      <c r="I11" s="116"/>
      <c r="J11" s="116"/>
      <c r="K11" s="116"/>
      <c r="L11" s="116"/>
      <c r="M11" s="116"/>
      <c r="N11" s="116"/>
      <c r="O11" s="116"/>
      <c r="P11" s="116"/>
      <c r="Q11" s="116"/>
      <c r="R11" s="116"/>
      <c r="S11" s="116"/>
      <c r="T11" s="116"/>
      <c r="U11" s="116"/>
      <c r="V11" s="116"/>
      <c r="W11" s="116"/>
      <c r="X11" s="116"/>
      <c r="Y11" s="116"/>
      <c r="Z11" s="116"/>
      <c r="AA11" s="116"/>
      <c r="AB11" s="117"/>
    </row>
    <row r="12" spans="1:28" ht="27" customHeight="1" x14ac:dyDescent="0.2">
      <c r="B12" s="118"/>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9"/>
    </row>
    <row r="13" spans="1:28" ht="27" customHeight="1" x14ac:dyDescent="0.2">
      <c r="B13" s="118"/>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9"/>
    </row>
    <row r="14" spans="1:28" ht="27" customHeight="1" x14ac:dyDescent="0.2">
      <c r="B14" s="118"/>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9"/>
    </row>
    <row r="15" spans="1:28" ht="27" customHeight="1" x14ac:dyDescent="0.2">
      <c r="B15" s="118"/>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9"/>
    </row>
    <row r="16" spans="1:28" ht="27" customHeight="1" x14ac:dyDescent="0.2">
      <c r="B16" s="118"/>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9"/>
    </row>
    <row r="17" spans="2:28" ht="27" customHeight="1" x14ac:dyDescent="0.2">
      <c r="B17" s="118"/>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9"/>
    </row>
    <row r="18" spans="2:28" ht="27" customHeight="1" x14ac:dyDescent="0.2">
      <c r="B18" s="120"/>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2"/>
    </row>
    <row r="22" spans="2:28" x14ac:dyDescent="0.25">
      <c r="B22" s="65"/>
    </row>
    <row r="23" spans="2:28" x14ac:dyDescent="0.25">
      <c r="B23" s="65"/>
    </row>
    <row r="24" spans="2:28" x14ac:dyDescent="0.25">
      <c r="B24" s="65"/>
    </row>
    <row r="25" spans="2:28" x14ac:dyDescent="0.25">
      <c r="B25" s="65"/>
    </row>
    <row r="26" spans="2:28" x14ac:dyDescent="0.25">
      <c r="B26" s="65"/>
    </row>
    <row r="27" spans="2:28" x14ac:dyDescent="0.25">
      <c r="B27" s="65"/>
    </row>
    <row r="28" spans="2:28" x14ac:dyDescent="0.25">
      <c r="B28" s="65"/>
    </row>
    <row r="29" spans="2:28" x14ac:dyDescent="0.25">
      <c r="B29" s="65"/>
    </row>
    <row r="30" spans="2:28" x14ac:dyDescent="0.25">
      <c r="B30" s="65"/>
    </row>
    <row r="31" spans="2:28" x14ac:dyDescent="0.25">
      <c r="B31" s="65"/>
    </row>
    <row r="32" spans="2:28" x14ac:dyDescent="0.25">
      <c r="B32" s="65"/>
    </row>
    <row r="33" spans="2:2" x14ac:dyDescent="0.25">
      <c r="B33" s="65"/>
    </row>
    <row r="34" spans="2:2" x14ac:dyDescent="0.25">
      <c r="B34" s="65"/>
    </row>
    <row r="35" spans="2:2" x14ac:dyDescent="0.25">
      <c r="B35" s="65"/>
    </row>
    <row r="36" spans="2:2" x14ac:dyDescent="0.25">
      <c r="B36" s="65"/>
    </row>
    <row r="37" spans="2:2" x14ac:dyDescent="0.25">
      <c r="B37" s="65"/>
    </row>
    <row r="38" spans="2:2" x14ac:dyDescent="0.25">
      <c r="B38" s="65"/>
    </row>
    <row r="39" spans="2:2" x14ac:dyDescent="0.25">
      <c r="B39" s="65"/>
    </row>
    <row r="40" spans="2:2" x14ac:dyDescent="0.25">
      <c r="B40" s="65"/>
    </row>
    <row r="41" spans="2:2" x14ac:dyDescent="0.25">
      <c r="B41" s="65"/>
    </row>
    <row r="42" spans="2:2" x14ac:dyDescent="0.25">
      <c r="B42" s="65"/>
    </row>
    <row r="43" spans="2:2" x14ac:dyDescent="0.25">
      <c r="B43" s="65"/>
    </row>
    <row r="44" spans="2:2" x14ac:dyDescent="0.25">
      <c r="B44" s="65"/>
    </row>
    <row r="45" spans="2:2" x14ac:dyDescent="0.25">
      <c r="B45" s="65"/>
    </row>
    <row r="46" spans="2:2" x14ac:dyDescent="0.25">
      <c r="B46" s="65"/>
    </row>
    <row r="47" spans="2:2" x14ac:dyDescent="0.25">
      <c r="B47" s="65"/>
    </row>
    <row r="48" spans="2:2" x14ac:dyDescent="0.25">
      <c r="B48" s="65"/>
    </row>
    <row r="49" spans="2:2" x14ac:dyDescent="0.25">
      <c r="B49" s="65"/>
    </row>
  </sheetData>
  <mergeCells count="2">
    <mergeCell ref="B2:J4"/>
    <mergeCell ref="B11:AB18"/>
  </mergeCells>
  <conditionalFormatting sqref="G8">
    <cfRule type="cellIs" dxfId="5" priority="4" operator="between">
      <formula>0.6</formula>
      <formula>1</formula>
    </cfRule>
    <cfRule type="cellIs" dxfId="4" priority="5" operator="between">
      <formula>0.26</formula>
      <formula>0.59</formula>
    </cfRule>
    <cfRule type="cellIs" dxfId="3" priority="6" operator="between">
      <formula>0</formula>
      <formula>0.25</formula>
    </cfRule>
  </conditionalFormatting>
  <conditionalFormatting sqref="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topLeftCell="A8" zoomScale="70" zoomScaleNormal="70" workbookViewId="0">
      <selection activeCell="C11" sqref="C11:E11"/>
    </sheetView>
  </sheetViews>
  <sheetFormatPr baseColWidth="10" defaultColWidth="12.42578125" defaultRowHeight="15.75" x14ac:dyDescent="0.2"/>
  <cols>
    <col min="1" max="1" width="12.42578125" style="22"/>
    <col min="2" max="2" width="33" style="30" customWidth="1"/>
    <col min="3" max="3" width="85.140625" style="22" customWidth="1"/>
    <col min="4" max="4" width="33" style="22" customWidth="1"/>
    <col min="5" max="5" width="39.5703125" style="22" customWidth="1"/>
    <col min="6" max="16384" width="12.42578125" style="22"/>
  </cols>
  <sheetData>
    <row r="1" spans="2:5" x14ac:dyDescent="0.2">
      <c r="B1" s="130" t="s">
        <v>50</v>
      </c>
      <c r="C1" s="130"/>
      <c r="D1" s="130"/>
      <c r="E1" s="130"/>
    </row>
    <row r="2" spans="2:5" ht="16.5" thickBot="1" x14ac:dyDescent="0.25">
      <c r="B2" s="131"/>
      <c r="C2" s="131"/>
      <c r="D2" s="131"/>
      <c r="E2" s="131"/>
    </row>
    <row r="3" spans="2:5" ht="147" customHeight="1" thickBot="1" x14ac:dyDescent="0.25">
      <c r="B3" s="23" t="s">
        <v>18</v>
      </c>
      <c r="C3" s="41" t="str">
        <f>+'Informacion del Trámite'!C3</f>
        <v>Trámite  del permiso de perforación de pozos</v>
      </c>
      <c r="D3" s="24" t="s">
        <v>14</v>
      </c>
      <c r="E3" s="42">
        <f>+'hoja ruta continuidad 2016'!D32</f>
        <v>43008</v>
      </c>
    </row>
    <row r="4" spans="2:5" ht="117" customHeight="1" x14ac:dyDescent="0.2">
      <c r="B4" s="27" t="s">
        <v>15</v>
      </c>
      <c r="C4" s="41" t="s">
        <v>52</v>
      </c>
      <c r="D4" s="26" t="s">
        <v>16</v>
      </c>
      <c r="E4" s="61" t="s">
        <v>72</v>
      </c>
    </row>
    <row r="5" spans="2:5" ht="87.75" customHeight="1" x14ac:dyDescent="0.2">
      <c r="B5" s="136" t="s">
        <v>19</v>
      </c>
      <c r="C5" s="139" t="s">
        <v>85</v>
      </c>
      <c r="D5" s="142" t="s">
        <v>20</v>
      </c>
      <c r="E5" s="140" t="s">
        <v>74</v>
      </c>
    </row>
    <row r="6" spans="2:5" ht="87.75" customHeight="1" x14ac:dyDescent="0.2">
      <c r="B6" s="137"/>
      <c r="C6" s="140"/>
      <c r="D6" s="143"/>
      <c r="E6" s="140"/>
    </row>
    <row r="7" spans="2:5" ht="324" customHeight="1" x14ac:dyDescent="0.2">
      <c r="B7" s="138"/>
      <c r="C7" s="141"/>
      <c r="D7" s="144"/>
      <c r="E7" s="141"/>
    </row>
    <row r="8" spans="2:5" ht="75" customHeight="1" x14ac:dyDescent="0.2">
      <c r="B8" s="136" t="s">
        <v>21</v>
      </c>
      <c r="C8" s="160" t="s">
        <v>87</v>
      </c>
      <c r="D8" s="26" t="s">
        <v>106</v>
      </c>
      <c r="E8" s="43">
        <f>+'II Planificad continuidad 2016'!G8</f>
        <v>0.23333333333333331</v>
      </c>
    </row>
    <row r="9" spans="2:5" ht="75" customHeight="1" x14ac:dyDescent="0.2">
      <c r="B9" s="138"/>
      <c r="C9" s="161"/>
      <c r="D9" s="26" t="s">
        <v>107</v>
      </c>
      <c r="E9" s="43">
        <f>+'II Planificador Plan 2017'!G9</f>
        <v>0.2</v>
      </c>
    </row>
    <row r="10" spans="2:5" ht="57" customHeight="1" x14ac:dyDescent="0.2">
      <c r="B10" s="25" t="s">
        <v>41</v>
      </c>
      <c r="C10" s="158" t="s">
        <v>108</v>
      </c>
      <c r="D10" s="46" t="s">
        <v>86</v>
      </c>
      <c r="E10" s="36" t="s">
        <v>42</v>
      </c>
    </row>
    <row r="11" spans="2:5" ht="93" customHeight="1" x14ac:dyDescent="0.2">
      <c r="B11" s="28" t="s">
        <v>49</v>
      </c>
      <c r="C11" s="133" t="s">
        <v>109</v>
      </c>
      <c r="D11" s="134"/>
      <c r="E11" s="135"/>
    </row>
    <row r="12" spans="2:5" ht="96.75" customHeight="1" x14ac:dyDescent="0.2">
      <c r="B12" s="29" t="s">
        <v>45</v>
      </c>
      <c r="C12" s="123" t="s">
        <v>73</v>
      </c>
      <c r="D12" s="123"/>
      <c r="E12" s="123"/>
    </row>
    <row r="13" spans="2:5" ht="123.75" customHeight="1" x14ac:dyDescent="0.2">
      <c r="B13" s="29" t="s">
        <v>46</v>
      </c>
      <c r="C13" s="124" t="s">
        <v>101</v>
      </c>
      <c r="D13" s="125"/>
      <c r="E13" s="126"/>
    </row>
    <row r="14" spans="2:5" ht="96.75" customHeight="1" x14ac:dyDescent="0.2">
      <c r="B14" s="28" t="s">
        <v>43</v>
      </c>
      <c r="C14" s="47" t="s">
        <v>103</v>
      </c>
      <c r="D14" s="124" t="s">
        <v>48</v>
      </c>
      <c r="E14" s="132"/>
    </row>
    <row r="15" spans="2:5" ht="81" customHeight="1" thickBot="1" x14ac:dyDescent="0.25">
      <c r="B15" s="29" t="s">
        <v>44</v>
      </c>
      <c r="C15" s="37" t="s">
        <v>102</v>
      </c>
      <c r="D15" s="125" t="s">
        <v>47</v>
      </c>
      <c r="E15" s="126"/>
    </row>
    <row r="16" spans="2:5" ht="42" customHeight="1" thickBot="1" x14ac:dyDescent="0.25">
      <c r="B16" s="127" t="s">
        <v>17</v>
      </c>
      <c r="C16" s="128"/>
      <c r="D16" s="128"/>
      <c r="E16" s="129"/>
    </row>
    <row r="17" ht="69.95" customHeight="1" x14ac:dyDescent="0.2"/>
    <row r="18" ht="33" customHeight="1" x14ac:dyDescent="0.2"/>
  </sheetData>
  <mergeCells count="13">
    <mergeCell ref="C12:E12"/>
    <mergeCell ref="C13:E13"/>
    <mergeCell ref="B16:E16"/>
    <mergeCell ref="B1:E2"/>
    <mergeCell ref="D14:E14"/>
    <mergeCell ref="D15:E15"/>
    <mergeCell ref="C11:E11"/>
    <mergeCell ref="B5:B7"/>
    <mergeCell ref="C5:C7"/>
    <mergeCell ref="D5:D7"/>
    <mergeCell ref="E5:E7"/>
    <mergeCell ref="B8:B9"/>
    <mergeCell ref="C8:C9"/>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Informacion del Trámite</vt:lpstr>
      <vt:lpstr>I parte hoja ruta 2016</vt:lpstr>
      <vt:lpstr>hoja ruta continuidad 2016</vt:lpstr>
      <vt:lpstr>hoja ruta Plan 2017</vt:lpstr>
      <vt:lpstr>II Planificad continuidad 2016</vt:lpstr>
      <vt:lpstr>II Planificador Plan 2017</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Kathia</cp:lastModifiedBy>
  <cp:lastPrinted>2015-11-30T18:31:35Z</cp:lastPrinted>
  <dcterms:created xsi:type="dcterms:W3CDTF">2010-11-15T21:21:09Z</dcterms:created>
  <dcterms:modified xsi:type="dcterms:W3CDTF">2017-03-10T17:02:38Z</dcterms:modified>
</cp:coreProperties>
</file>